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 tabRatio="923"/>
  </bookViews>
  <sheets>
    <sheet name="BA-I" sheetId="1" r:id="rId1"/>
    <sheet name="BA-II" sheetId="2" r:id="rId2"/>
    <sheet name="BA -III" sheetId="3" r:id="rId3"/>
    <sheet name="BCOM-I" sheetId="4" r:id="rId4"/>
    <sheet name="BCOM-II" sheetId="5" r:id="rId5"/>
    <sheet name="BCOM-III" sheetId="6" r:id="rId6"/>
    <sheet name="MA PBI -I" sheetId="7" r:id="rId7"/>
    <sheet name="MA PBI-II" sheetId="8" r:id="rId8"/>
    <sheet name="MA POL SCI-I" sheetId="9" r:id="rId9"/>
    <sheet name="MA POL SCI-II" sheetId="10" r:id="rId10"/>
    <sheet name="BCA-I" sheetId="11" r:id="rId11"/>
    <sheet name="BCA-II" sheetId="12" r:id="rId12"/>
    <sheet name="PGDCA" sheetId="13" r:id="rId13"/>
    <sheet name="RESULT" sheetId="14" r:id="rId14"/>
    <sheet name="BA-I 23-24" sheetId="16" r:id="rId15"/>
    <sheet name="BA-II 23-24" sheetId="17" r:id="rId16"/>
    <sheet name="BA-III 23-24" sheetId="18" r:id="rId17"/>
    <sheet name="BCOM-I 23-24" sheetId="19" r:id="rId18"/>
    <sheet name="BCOM-II 23-24" sheetId="20" r:id="rId19"/>
    <sheet name="MA PBI-I 23-24" sheetId="21" r:id="rId20"/>
    <sheet name="MA PBI-II 23-24" sheetId="22" r:id="rId21"/>
    <sheet name="MA POL SCI-I 23-24" sheetId="23" r:id="rId22"/>
    <sheet name="MA POL SCI-II 23-24" sheetId="24" r:id="rId2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9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3"/>
  <c r="K3" i="8"/>
  <c r="K7"/>
  <c r="K8"/>
  <c r="K9"/>
  <c r="K4"/>
  <c r="K10"/>
  <c r="K12"/>
  <c r="K13"/>
  <c r="K14"/>
  <c r="K15"/>
  <c r="K5"/>
  <c r="J5"/>
  <c r="J3"/>
  <c r="J7"/>
  <c r="J8"/>
  <c r="J9"/>
  <c r="J4"/>
  <c r="J6"/>
  <c r="K6" s="1"/>
  <c r="J11"/>
  <c r="K11" s="1"/>
  <c r="J10"/>
  <c r="J12"/>
  <c r="J13"/>
  <c r="J14"/>
  <c r="J15"/>
  <c r="G56" i="14"/>
  <c r="G57"/>
  <c r="G55"/>
  <c r="G50"/>
  <c r="G51"/>
  <c r="G49"/>
  <c r="K4" i="10"/>
  <c r="K11"/>
  <c r="K18"/>
  <c r="K17"/>
  <c r="K3"/>
  <c r="J3"/>
  <c r="J6"/>
  <c r="K6" s="1"/>
  <c r="J4"/>
  <c r="J7"/>
  <c r="K7" s="1"/>
  <c r="J12"/>
  <c r="K12" s="1"/>
  <c r="J5"/>
  <c r="K5" s="1"/>
  <c r="J13"/>
  <c r="K13" s="1"/>
  <c r="J8"/>
  <c r="K8" s="1"/>
  <c r="J10"/>
  <c r="K10" s="1"/>
  <c r="J15"/>
  <c r="K15" s="1"/>
  <c r="J14"/>
  <c r="K14" s="1"/>
  <c r="J11"/>
  <c r="J18"/>
  <c r="J20"/>
  <c r="K20" s="1"/>
  <c r="J17"/>
  <c r="J19"/>
  <c r="K19" s="1"/>
  <c r="J21"/>
  <c r="K21" s="1"/>
  <c r="J9"/>
  <c r="K9" s="1"/>
  <c r="J16"/>
  <c r="K16" s="1"/>
  <c r="J22"/>
  <c r="K22" s="1"/>
  <c r="J23"/>
  <c r="K23" s="1"/>
  <c r="H23" i="9"/>
  <c r="H3"/>
  <c r="H6"/>
  <c r="H4"/>
  <c r="H9"/>
  <c r="H5"/>
  <c r="H7"/>
  <c r="H10"/>
  <c r="H11"/>
  <c r="H13"/>
  <c r="H16"/>
  <c r="H17"/>
  <c r="H19"/>
  <c r="H8"/>
  <c r="H12"/>
  <c r="H14"/>
  <c r="H15"/>
  <c r="H18"/>
  <c r="H21"/>
  <c r="H20"/>
  <c r="H22"/>
  <c r="H24"/>
  <c r="H25"/>
  <c r="M4" i="6"/>
  <c r="M5"/>
  <c r="M3"/>
  <c r="L3"/>
  <c r="L4"/>
  <c r="L5"/>
  <c r="K3" i="5"/>
  <c r="K5"/>
  <c r="K11"/>
  <c r="J11"/>
  <c r="J3"/>
  <c r="J5"/>
  <c r="J9"/>
  <c r="K9" s="1"/>
  <c r="J10"/>
  <c r="K10" s="1"/>
  <c r="J7"/>
  <c r="K7" s="1"/>
  <c r="J4"/>
  <c r="K4" s="1"/>
  <c r="J6"/>
  <c r="K6" s="1"/>
  <c r="J8"/>
  <c r="K8" s="1"/>
  <c r="J5" i="4"/>
  <c r="J6"/>
  <c r="J7"/>
  <c r="J8"/>
  <c r="J9"/>
  <c r="J10"/>
  <c r="J11"/>
  <c r="J12"/>
  <c r="J13"/>
  <c r="J4"/>
  <c r="K8" i="2"/>
  <c r="K6"/>
  <c r="K5"/>
  <c r="K7"/>
  <c r="K9"/>
  <c r="K16"/>
  <c r="K12"/>
  <c r="K10"/>
  <c r="K15"/>
  <c r="K13"/>
  <c r="K4"/>
  <c r="J4"/>
  <c r="J8"/>
  <c r="J6"/>
  <c r="J5"/>
  <c r="J7"/>
  <c r="J9"/>
  <c r="J11"/>
  <c r="K11" s="1"/>
  <c r="J14"/>
  <c r="K14" s="1"/>
  <c r="J16"/>
  <c r="J12"/>
  <c r="J10"/>
  <c r="J15"/>
  <c r="J13"/>
  <c r="I18" i="1"/>
  <c r="I34"/>
  <c r="I33"/>
  <c r="I6"/>
  <c r="H7"/>
  <c r="I7" s="1"/>
  <c r="H18"/>
  <c r="H15"/>
  <c r="I15" s="1"/>
  <c r="H36"/>
  <c r="I36" s="1"/>
  <c r="H28"/>
  <c r="I28" s="1"/>
  <c r="H25"/>
  <c r="I25" s="1"/>
  <c r="H10"/>
  <c r="I10" s="1"/>
  <c r="H35"/>
  <c r="I35" s="1"/>
  <c r="H19"/>
  <c r="I19" s="1"/>
  <c r="H11"/>
  <c r="I11" s="1"/>
  <c r="H30"/>
  <c r="I30" s="1"/>
  <c r="H40"/>
  <c r="I40" s="1"/>
  <c r="H24"/>
  <c r="I24" s="1"/>
  <c r="H34"/>
  <c r="H13"/>
  <c r="I13" s="1"/>
  <c r="H27"/>
  <c r="I27" s="1"/>
  <c r="H16"/>
  <c r="I16" s="1"/>
  <c r="H9"/>
  <c r="I9" s="1"/>
  <c r="H42"/>
  <c r="I42" s="1"/>
  <c r="H8"/>
  <c r="I8" s="1"/>
  <c r="H21"/>
  <c r="I21" s="1"/>
  <c r="H22"/>
  <c r="I22" s="1"/>
  <c r="H41"/>
  <c r="I41" s="1"/>
  <c r="H31"/>
  <c r="I31" s="1"/>
  <c r="H43"/>
  <c r="I43" s="1"/>
  <c r="H17"/>
  <c r="I17" s="1"/>
  <c r="H14"/>
  <c r="I14" s="1"/>
  <c r="H5"/>
  <c r="I5" s="1"/>
  <c r="H33"/>
  <c r="H6"/>
  <c r="H26"/>
  <c r="I26" s="1"/>
  <c r="H39"/>
  <c r="I39" s="1"/>
  <c r="H32"/>
  <c r="I32" s="1"/>
  <c r="H29"/>
  <c r="I29" s="1"/>
  <c r="H12"/>
  <c r="I12" s="1"/>
  <c r="H23"/>
  <c r="I23" s="1"/>
  <c r="H38"/>
  <c r="I38" s="1"/>
  <c r="H20"/>
  <c r="I20" s="1"/>
  <c r="H4"/>
  <c r="I4" s="1"/>
  <c r="H37"/>
  <c r="I37" s="1"/>
  <c r="L14" i="3" l="1"/>
  <c r="M14" s="1"/>
  <c r="L7"/>
  <c r="M7" s="1"/>
  <c r="L15"/>
  <c r="M15" s="1"/>
  <c r="L6"/>
  <c r="M6" s="1"/>
  <c r="L13"/>
  <c r="M13" s="1"/>
  <c r="L5"/>
  <c r="M5" s="1"/>
  <c r="L11"/>
  <c r="M11" s="1"/>
  <c r="L4"/>
  <c r="M4" s="1"/>
  <c r="L10"/>
  <c r="M10" s="1"/>
  <c r="L8"/>
  <c r="M8" s="1"/>
  <c r="L9"/>
  <c r="M9" s="1"/>
  <c r="L12"/>
  <c r="M12" s="1"/>
  <c r="H14" i="7"/>
  <c r="H9"/>
  <c r="H6"/>
  <c r="H4"/>
  <c r="G7"/>
  <c r="H7" s="1"/>
  <c r="G3"/>
  <c r="H3" s="1"/>
  <c r="G6"/>
  <c r="G13"/>
  <c r="H13" s="1"/>
  <c r="G9"/>
  <c r="G5"/>
  <c r="H5" s="1"/>
  <c r="G12"/>
  <c r="H12" s="1"/>
  <c r="G15"/>
  <c r="H15" s="1"/>
  <c r="G19"/>
  <c r="H19" s="1"/>
  <c r="G18"/>
  <c r="H18" s="1"/>
  <c r="G17"/>
  <c r="H17" s="1"/>
  <c r="G11"/>
  <c r="H11" s="1"/>
  <c r="G16"/>
  <c r="H16" s="1"/>
  <c r="G8"/>
  <c r="H8" s="1"/>
  <c r="G20"/>
  <c r="H20" s="1"/>
  <c r="G14"/>
  <c r="G10"/>
  <c r="H10" s="1"/>
  <c r="G4"/>
  <c r="I12" i="4"/>
  <c r="I8"/>
  <c r="I11"/>
  <c r="I5"/>
  <c r="I13"/>
  <c r="I6"/>
  <c r="I7"/>
  <c r="I9"/>
  <c r="I10"/>
  <c r="I4"/>
</calcChain>
</file>

<file path=xl/sharedStrings.xml><?xml version="1.0" encoding="utf-8"?>
<sst xmlns="http://schemas.openxmlformats.org/spreadsheetml/2006/main" count="1351" uniqueCount="587">
  <si>
    <t>NEHRU MEMORIAL GOVT COLLEGE MANSA</t>
  </si>
  <si>
    <t>DMC FILE DECEMBER 2023 BA SEM-I MAY 2024 BA SEM-II</t>
  </si>
  <si>
    <t>UNI R NO</t>
  </si>
  <si>
    <t>CNR</t>
  </si>
  <si>
    <t>REG NO</t>
  </si>
  <si>
    <t>NAME</t>
  </si>
  <si>
    <t>F NAME</t>
  </si>
  <si>
    <t>AMANDEEP KAUR</t>
  </si>
  <si>
    <t>511-2023-331</t>
  </si>
  <si>
    <t>GURMAIL SINGH</t>
  </si>
  <si>
    <t>511-2023-358</t>
  </si>
  <si>
    <t>NAIB SINGH</t>
  </si>
  <si>
    <t>511-2023-332</t>
  </si>
  <si>
    <t>AMANJOT KAUR</t>
  </si>
  <si>
    <t>JASPAL SINGH</t>
  </si>
  <si>
    <t>JAGJEET SINGH</t>
  </si>
  <si>
    <t>MAJOR SINGH</t>
  </si>
  <si>
    <t>SWARN SINGH</t>
  </si>
  <si>
    <t>511-2023-222</t>
  </si>
  <si>
    <t>ARSHDEEP KAUR</t>
  </si>
  <si>
    <t>MANDER SINGH</t>
  </si>
  <si>
    <t>JAGDEV SINGH</t>
  </si>
  <si>
    <t>TARSEM SINGH</t>
  </si>
  <si>
    <t>511-2023-149</t>
  </si>
  <si>
    <t>BANDNA</t>
  </si>
  <si>
    <t>KARAM CHAND</t>
  </si>
  <si>
    <t>BEANT KAUR</t>
  </si>
  <si>
    <t>NIRBHAI SINGH</t>
  </si>
  <si>
    <t>GURJANT SINGH</t>
  </si>
  <si>
    <t>GURDEEP SINGH</t>
  </si>
  <si>
    <t>511-2023-112</t>
  </si>
  <si>
    <t>DEEPA KAUR</t>
  </si>
  <si>
    <t>LAKHVIR SINGH</t>
  </si>
  <si>
    <t>511-2023-271</t>
  </si>
  <si>
    <t>JAGGI RAM</t>
  </si>
  <si>
    <t>BEERA SINGH</t>
  </si>
  <si>
    <t>GAGANDEEP KAUR</t>
  </si>
  <si>
    <t>RAM SINGH</t>
  </si>
  <si>
    <t>BHOLA SINGH</t>
  </si>
  <si>
    <t>JARNAIL SINGH</t>
  </si>
  <si>
    <t>ROOP SINGH</t>
  </si>
  <si>
    <t>HARDEEP SINGH</t>
  </si>
  <si>
    <t>511-2023-351</t>
  </si>
  <si>
    <t>GEETA RANI</t>
  </si>
  <si>
    <t>JAI RAM</t>
  </si>
  <si>
    <t>KAKA SINGH</t>
  </si>
  <si>
    <t>GURPREET KAUR</t>
  </si>
  <si>
    <t>511-2023-360</t>
  </si>
  <si>
    <t>JASVEER SINGH</t>
  </si>
  <si>
    <t>DARSHAN SINGH</t>
  </si>
  <si>
    <t>MAKHAN SINGH</t>
  </si>
  <si>
    <t>GURTEJ SINGH</t>
  </si>
  <si>
    <t>511-2023-182</t>
  </si>
  <si>
    <t>HARPREET KAUR</t>
  </si>
  <si>
    <t>JAGRAJ SINGH</t>
  </si>
  <si>
    <t>JUGRAJ SINGH</t>
  </si>
  <si>
    <t>511-2023-664</t>
  </si>
  <si>
    <t>JASPAL KAUR</t>
  </si>
  <si>
    <t>BUDH SINGH</t>
  </si>
  <si>
    <t>JASPREET KAUR</t>
  </si>
  <si>
    <t>RAJ SINGH</t>
  </si>
  <si>
    <t>SUKHWINDER SINGH</t>
  </si>
  <si>
    <t>511-2023-110</t>
  </si>
  <si>
    <t>GARJA SINGH</t>
  </si>
  <si>
    <t>511-2023-415</t>
  </si>
  <si>
    <t>PARMJEET SINGH</t>
  </si>
  <si>
    <t>JASVEER KAUR</t>
  </si>
  <si>
    <t>PREM SINGH</t>
  </si>
  <si>
    <t>JAGTAR SINGH</t>
  </si>
  <si>
    <t>HARBANS SINGH</t>
  </si>
  <si>
    <t>511-2023-285</t>
  </si>
  <si>
    <t>KHUSHKARMANDEEP KAUR</t>
  </si>
  <si>
    <t>511-2023-143</t>
  </si>
  <si>
    <t>KHUSHPREET KAUR</t>
  </si>
  <si>
    <t>KALA SINGH</t>
  </si>
  <si>
    <t>KULWINDER KAUR</t>
  </si>
  <si>
    <t>LOVEPREET KAUR</t>
  </si>
  <si>
    <t>BUTA SINGH</t>
  </si>
  <si>
    <t>SUKHPAL SINGH</t>
  </si>
  <si>
    <t>MANPREET KAUR</t>
  </si>
  <si>
    <t>511-2023-657</t>
  </si>
  <si>
    <t>BINDER SINGH</t>
  </si>
  <si>
    <t>GURWINDER SINGH</t>
  </si>
  <si>
    <t>BOOTA SINGH</t>
  </si>
  <si>
    <t>MITHU SINGH</t>
  </si>
  <si>
    <t>511-2023-411</t>
  </si>
  <si>
    <t>NAVDEEP KAUR</t>
  </si>
  <si>
    <t>HARPREET SINGH</t>
  </si>
  <si>
    <t>JAGSIR SINGH</t>
  </si>
  <si>
    <t>PARAMJEET KAUR</t>
  </si>
  <si>
    <t>RAKESH KUMAR</t>
  </si>
  <si>
    <t>511-2023-402</t>
  </si>
  <si>
    <t>PARVEEN KAUR</t>
  </si>
  <si>
    <t>SATPAL SINGH</t>
  </si>
  <si>
    <t>HAKAM SINGH</t>
  </si>
  <si>
    <t>PREET KAUR</t>
  </si>
  <si>
    <t>VIJAY KUMAR</t>
  </si>
  <si>
    <t>RAJNI KAUR</t>
  </si>
  <si>
    <t>RAJPAL KAUR</t>
  </si>
  <si>
    <t>NIRMAL SINGH</t>
  </si>
  <si>
    <t>RAJVEER KAUR</t>
  </si>
  <si>
    <t>511-2023-247</t>
  </si>
  <si>
    <t>511-2023-494</t>
  </si>
  <si>
    <t>RAJWINDER KAUR</t>
  </si>
  <si>
    <t>SUDAGAR SINGH</t>
  </si>
  <si>
    <t>RAMANDEEP KAUR</t>
  </si>
  <si>
    <t>511-2023-615</t>
  </si>
  <si>
    <t>511-2023-184</t>
  </si>
  <si>
    <t>RAMANPREET KAUR</t>
  </si>
  <si>
    <t>511-2023-212</t>
  </si>
  <si>
    <t>REKHA</t>
  </si>
  <si>
    <t>JAGGA RAM</t>
  </si>
  <si>
    <t>511-2023-644</t>
  </si>
  <si>
    <t>RENU BALA</t>
  </si>
  <si>
    <t>RAJ KUMAR</t>
  </si>
  <si>
    <t>511-2023-223</t>
  </si>
  <si>
    <t>RIMPY KAUR</t>
  </si>
  <si>
    <t>TEJA SINGH</t>
  </si>
  <si>
    <t>SUKHCHAIN SINGH</t>
  </si>
  <si>
    <t>511-2023-313</t>
  </si>
  <si>
    <t>RITIKA RANI</t>
  </si>
  <si>
    <t>JATINDER KUMAR</t>
  </si>
  <si>
    <t>SANDEEP KAUR</t>
  </si>
  <si>
    <t>BALWINDER SINGH</t>
  </si>
  <si>
    <t>511-2023-395</t>
  </si>
  <si>
    <t>SANGITA RANI</t>
  </si>
  <si>
    <t>ARJAN SINGH</t>
  </si>
  <si>
    <t>511-2023-377</t>
  </si>
  <si>
    <t>SATVIR KAUR</t>
  </si>
  <si>
    <t>GURMEET SINGH</t>
  </si>
  <si>
    <t>HAPPY SINGH</t>
  </si>
  <si>
    <t>SUKHPREET KAUR</t>
  </si>
  <si>
    <t>SUKHWINDER KAUR</t>
  </si>
  <si>
    <t>SUMANPREET KAUR</t>
  </si>
  <si>
    <t>511-2023-213</t>
  </si>
  <si>
    <t>VEERPAL KAUR</t>
  </si>
  <si>
    <t>511-2023-672</t>
  </si>
  <si>
    <t>JAGSEER SINGH</t>
  </si>
  <si>
    <t>KRISHAN KUMAR</t>
  </si>
  <si>
    <t>SUKHDEV SINGH</t>
  </si>
  <si>
    <t>AKASHDEEP SINGH</t>
  </si>
  <si>
    <t>BALJEET SINGH</t>
  </si>
  <si>
    <t>HARWINDER SINGH</t>
  </si>
  <si>
    <t>AMANDEEP SINGH</t>
  </si>
  <si>
    <t>AMARJEET SINGH</t>
  </si>
  <si>
    <t>SHAM LAL</t>
  </si>
  <si>
    <t>AMRITPAL</t>
  </si>
  <si>
    <t>ASHOK KUMAR</t>
  </si>
  <si>
    <t>AMRITPAL SINGH</t>
  </si>
  <si>
    <t>AJAIB SINGH</t>
  </si>
  <si>
    <t>511-2023-221</t>
  </si>
  <si>
    <t>ARSH GARG</t>
  </si>
  <si>
    <t>HAPPY KUMAR</t>
  </si>
  <si>
    <t>511-2023-425</t>
  </si>
  <si>
    <t>ARSHDEEP SINGH</t>
  </si>
  <si>
    <t>JASWANT SINGH</t>
  </si>
  <si>
    <t>BALVIR SINGH</t>
  </si>
  <si>
    <t>TARA SINGH</t>
  </si>
  <si>
    <t>AVTAR SINGH</t>
  </si>
  <si>
    <t>RANJIT SINGH</t>
  </si>
  <si>
    <t>BIRBAL SINGH</t>
  </si>
  <si>
    <t>CHAMKAUR SINGH</t>
  </si>
  <si>
    <t>SIKANDER SINGH</t>
  </si>
  <si>
    <t>GURSEWAK SINGH</t>
  </si>
  <si>
    <t>BALDEV SINGH</t>
  </si>
  <si>
    <t>GAGANDEEP SINGH</t>
  </si>
  <si>
    <t>ANGREJ SINGH</t>
  </si>
  <si>
    <t>SEWAK SINGH</t>
  </si>
  <si>
    <t>UGGAR SINGH</t>
  </si>
  <si>
    <t>GURLAL SINGH</t>
  </si>
  <si>
    <t>KARAM SINGH</t>
  </si>
  <si>
    <t>511-2023-276</t>
  </si>
  <si>
    <t>GURPIAR SINGH</t>
  </si>
  <si>
    <t>GURMEL SINGH</t>
  </si>
  <si>
    <t>GURPREET SINGH</t>
  </si>
  <si>
    <t>HARGOBIND SINGH</t>
  </si>
  <si>
    <t>KULDEEP SINGH</t>
  </si>
  <si>
    <t>PAWAN KUMAR</t>
  </si>
  <si>
    <t>HANSA SINGH</t>
  </si>
  <si>
    <t>HARMAN SINGH</t>
  </si>
  <si>
    <t>HARMANDEEP SINGH</t>
  </si>
  <si>
    <t>RAJWINDER SINGH</t>
  </si>
  <si>
    <t>HARPAL SINGH</t>
  </si>
  <si>
    <t>NAJAR SINGH</t>
  </si>
  <si>
    <t>JAGDEEP SINGH</t>
  </si>
  <si>
    <t>JASHANDEEP SINGH</t>
  </si>
  <si>
    <t>JASHANPREET SINGH</t>
  </si>
  <si>
    <t>SARBJEET SINGH</t>
  </si>
  <si>
    <t>KULWINDER SINGH</t>
  </si>
  <si>
    <t>RAJESH KUMAR</t>
  </si>
  <si>
    <t>KAMALPREET SINGH</t>
  </si>
  <si>
    <t>KARANVEER SINGH</t>
  </si>
  <si>
    <t>LAKHWINDER SINGH</t>
  </si>
  <si>
    <t>LOVEDEEP SINGH</t>
  </si>
  <si>
    <t>LOVEPREET SINGH</t>
  </si>
  <si>
    <t>MALKEET SINGH</t>
  </si>
  <si>
    <t>MANDEEP SINGH</t>
  </si>
  <si>
    <t>RAGHVEER SINGH</t>
  </si>
  <si>
    <t>MANPREET SINGH</t>
  </si>
  <si>
    <t>SUKHA SINGH</t>
  </si>
  <si>
    <t>PARDEEP SINGH</t>
  </si>
  <si>
    <t>PARMINDER SINGH</t>
  </si>
  <si>
    <t>RAHUL KUMAR</t>
  </si>
  <si>
    <t>RAJDEEP SINGH</t>
  </si>
  <si>
    <t>RANDEEP SINGH</t>
  </si>
  <si>
    <t>511-2023-552</t>
  </si>
  <si>
    <t>511-2023-490</t>
  </si>
  <si>
    <t>ROJI SINGH</t>
  </si>
  <si>
    <t>511-2023-159</t>
  </si>
  <si>
    <t>SAGAR</t>
  </si>
  <si>
    <t>DEEPAK SINGH</t>
  </si>
  <si>
    <t>SAHILPREET SINGH</t>
  </si>
  <si>
    <t>511-2023-245</t>
  </si>
  <si>
    <t>SANDEEP SINGH</t>
  </si>
  <si>
    <t>511-2023-447</t>
  </si>
  <si>
    <t>SARABJIT KAUR</t>
  </si>
  <si>
    <t>511-2023-116</t>
  </si>
  <si>
    <t>SATVEER SINGH</t>
  </si>
  <si>
    <t>511-2023-102</t>
  </si>
  <si>
    <t>SUCHA SINGH</t>
  </si>
  <si>
    <t>SUKHPREET SINGH</t>
  </si>
  <si>
    <t>SUKHRAJ SINGH</t>
  </si>
  <si>
    <t>YADWINDER SINGH</t>
  </si>
  <si>
    <t>DMC FILE DECEMBER 2023 BA SEM-III MAY 2024 BA SEM-IV</t>
  </si>
  <si>
    <t>NAZAR SINGH</t>
  </si>
  <si>
    <t>SANGAT SINGH</t>
  </si>
  <si>
    <t>511-2022-304</t>
  </si>
  <si>
    <t>511-2022-377</t>
  </si>
  <si>
    <t>511-2022-553</t>
  </si>
  <si>
    <t>SAHEJDEEP SINGH</t>
  </si>
  <si>
    <t>DAVINDER SINGH</t>
  </si>
  <si>
    <t>511-2022-308</t>
  </si>
  <si>
    <t>GURPAL SINGH</t>
  </si>
  <si>
    <t>511-2022-426</t>
  </si>
  <si>
    <t>511-2022-619</t>
  </si>
  <si>
    <t>VARINDER SINGH</t>
  </si>
  <si>
    <t>JOGINDER SINGH</t>
  </si>
  <si>
    <t>511-2022-524</t>
  </si>
  <si>
    <t>RAFIK KHAN</t>
  </si>
  <si>
    <t>BIRBAL KHAN</t>
  </si>
  <si>
    <t>511-2022-305</t>
  </si>
  <si>
    <t>JAGJIT SINGH</t>
  </si>
  <si>
    <t>511-2022-593</t>
  </si>
  <si>
    <t>SUKHDEEP SINGH</t>
  </si>
  <si>
    <t>KARAMJEET KAUR</t>
  </si>
  <si>
    <t>511-2022-560</t>
  </si>
  <si>
    <t>511-2022-512</t>
  </si>
  <si>
    <t>511-2022-455</t>
  </si>
  <si>
    <t>511-2022-460</t>
  </si>
  <si>
    <t>BADAL SINGH</t>
  </si>
  <si>
    <t>BABU SINGH</t>
  </si>
  <si>
    <t>RANI KAUR</t>
  </si>
  <si>
    <t>KAMALJIT SINGH</t>
  </si>
  <si>
    <t>RAJINDER KAUR</t>
  </si>
  <si>
    <t>VISHAL KUMAR</t>
  </si>
  <si>
    <t>SUKCHAIN SINGH</t>
  </si>
  <si>
    <t>EXAMINATION FORMS DETAIL DECEMBER 2023 BA SEM-V AND BA SEM-VI MAY 2024</t>
  </si>
  <si>
    <t>511-2021-497</t>
  </si>
  <si>
    <t>VEER SINGH</t>
  </si>
  <si>
    <t>511-2021-386</t>
  </si>
  <si>
    <t>511-2021-131</t>
  </si>
  <si>
    <t>511-2021-431</t>
  </si>
  <si>
    <t>PARSHANT GARG</t>
  </si>
  <si>
    <t>SURINDER PAL</t>
  </si>
  <si>
    <t>511-2021-310</t>
  </si>
  <si>
    <t>AJAY KUMAR</t>
  </si>
  <si>
    <t>511-2021-312</t>
  </si>
  <si>
    <t>JAI BHARDWAJ</t>
  </si>
  <si>
    <t>UPINDER BHARDWAJ</t>
  </si>
  <si>
    <t>GURBAKHSH SINGH</t>
  </si>
  <si>
    <t>HAPPY</t>
  </si>
  <si>
    <t>511-2021-142</t>
  </si>
  <si>
    <t>SHINDERPAL KAUR</t>
  </si>
  <si>
    <t>511-2021-160</t>
  </si>
  <si>
    <t>JOGINDER KUMAR</t>
  </si>
  <si>
    <t>511-2021-263</t>
  </si>
  <si>
    <t>511-2021-274</t>
  </si>
  <si>
    <t>HARGUN SINGH</t>
  </si>
  <si>
    <t>511-2021-437</t>
  </si>
  <si>
    <t>PRYANSHU</t>
  </si>
  <si>
    <t>SIMERJEET KAUR</t>
  </si>
  <si>
    <t>511-2021-232</t>
  </si>
  <si>
    <t>DUSHANT SINGLA</t>
  </si>
  <si>
    <t>BA SEM-I</t>
  </si>
  <si>
    <t>BA SEM-II</t>
  </si>
  <si>
    <t>TOTAL</t>
  </si>
  <si>
    <t>PERCENT</t>
  </si>
  <si>
    <t>BA SEM-III</t>
  </si>
  <si>
    <t>BA SEM-IV</t>
  </si>
  <si>
    <t>Exam_RollNo</t>
  </si>
  <si>
    <t>CRN</t>
  </si>
  <si>
    <t>Registration_No</t>
  </si>
  <si>
    <t>Name</t>
  </si>
  <si>
    <t>FatherName</t>
  </si>
  <si>
    <t>511-2022-646</t>
  </si>
  <si>
    <t>511-2022-645</t>
  </si>
  <si>
    <t>VARUN SINGLA</t>
  </si>
  <si>
    <t>TARSEM KUMAR</t>
  </si>
  <si>
    <t>511-2022-644</t>
  </si>
  <si>
    <t>SHIVAM SINGLA</t>
  </si>
  <si>
    <t>511-2022-643</t>
  </si>
  <si>
    <t>SANGAM GOYAL</t>
  </si>
  <si>
    <t>511-2022-641</t>
  </si>
  <si>
    <t>RAMAN</t>
  </si>
  <si>
    <t>LOK RAJ GOYAL</t>
  </si>
  <si>
    <t>511-2022-638</t>
  </si>
  <si>
    <t>NIKHIL JINDAL</t>
  </si>
  <si>
    <t>SANDEEP KUMAR</t>
  </si>
  <si>
    <t>511-2022-637</t>
  </si>
  <si>
    <t>MANISH KUMAR</t>
  </si>
  <si>
    <t>JASPAL</t>
  </si>
  <si>
    <t>511-2022-636</t>
  </si>
  <si>
    <t>LOVISH JINDAL</t>
  </si>
  <si>
    <t>511-2022-635</t>
  </si>
  <si>
    <t>KASHISH GARG</t>
  </si>
  <si>
    <t>GOPAL CHAND</t>
  </si>
  <si>
    <t>BCOM SEM-V AND VI (DEC 2023 MAY 2024)</t>
  </si>
  <si>
    <t>511-2021-526</t>
  </si>
  <si>
    <t>PUNEET GOYAL</t>
  </si>
  <si>
    <t>BHAGWAN DASS</t>
  </si>
  <si>
    <t>511-2021-522</t>
  </si>
  <si>
    <t>JOBANPREET SINGH</t>
  </si>
  <si>
    <t>JEET SINGH</t>
  </si>
  <si>
    <t>511-2019-519</t>
  </si>
  <si>
    <t>511-2021-517</t>
  </si>
  <si>
    <t>HIMANSHU BANSAL</t>
  </si>
  <si>
    <t>SURINDER KUMAR BANSAL</t>
  </si>
  <si>
    <t>SURINDER KUMAR</t>
  </si>
  <si>
    <t>MA PUNJABI SEM-III AND IV (DEC 2023 MAY 2024)</t>
  </si>
  <si>
    <t>511-2018-160</t>
  </si>
  <si>
    <t>SONU RANI</t>
  </si>
  <si>
    <t>5111-2019-153</t>
  </si>
  <si>
    <t>512-2014-221</t>
  </si>
  <si>
    <t>POOJA</t>
  </si>
  <si>
    <t>VED PARKASH</t>
  </si>
  <si>
    <t>2146-2015-260</t>
  </si>
  <si>
    <t>5128-2017-311</t>
  </si>
  <si>
    <t>2124-2015-186</t>
  </si>
  <si>
    <t>LABHPREET KAUR</t>
  </si>
  <si>
    <t>512-15-115</t>
  </si>
  <si>
    <t>KIRNPAL KAUR</t>
  </si>
  <si>
    <t>LEKHRAJ SINGH</t>
  </si>
  <si>
    <t>511-2018-111</t>
  </si>
  <si>
    <t>5128-2017-127</t>
  </si>
  <si>
    <t>511-2022-647</t>
  </si>
  <si>
    <t>NAJAM SINGH</t>
  </si>
  <si>
    <t>5135-2018-152</t>
  </si>
  <si>
    <t>511-2017-194</t>
  </si>
  <si>
    <t>RAJINDER PAL SINGH</t>
  </si>
  <si>
    <t>511-14-572</t>
  </si>
  <si>
    <t>AJAY SINGLA</t>
  </si>
  <si>
    <t>MA PBI SEM-III</t>
  </si>
  <si>
    <t>MA PBI SEM-IV</t>
  </si>
  <si>
    <t>MA Pol Sci SEM-III AND IV (DEC 2023 MAY 2024)</t>
  </si>
  <si>
    <t>511-2019-149</t>
  </si>
  <si>
    <t>511-2019-147</t>
  </si>
  <si>
    <t>ROOP SHIKHA</t>
  </si>
  <si>
    <t>BALDEV KRISHAN</t>
  </si>
  <si>
    <t>511-2018-147</t>
  </si>
  <si>
    <t>REENA RANI</t>
  </si>
  <si>
    <t>511-2019-145</t>
  </si>
  <si>
    <t>217-2017-1186</t>
  </si>
  <si>
    <t>POONAM</t>
  </si>
  <si>
    <t>SHINGARA RAM</t>
  </si>
  <si>
    <t>5111-2017-471</t>
  </si>
  <si>
    <t>5128-2017-283</t>
  </si>
  <si>
    <t>LOVEPREET SHARMA</t>
  </si>
  <si>
    <t>BINDER SHARMA</t>
  </si>
  <si>
    <t>5135-2016-244</t>
  </si>
  <si>
    <t>5126-2015-171</t>
  </si>
  <si>
    <t>511-2016-108</t>
  </si>
  <si>
    <t>5128-2018-146</t>
  </si>
  <si>
    <t>511-2018-110</t>
  </si>
  <si>
    <t>DILPREET KAUR</t>
  </si>
  <si>
    <t>214-2017-1008</t>
  </si>
  <si>
    <t>CHARANJEET KAUR</t>
  </si>
  <si>
    <t>5111-2017-473</t>
  </si>
  <si>
    <t>5128-2018-116</t>
  </si>
  <si>
    <t>5128-2015-200</t>
  </si>
  <si>
    <t>RAJNI RANI</t>
  </si>
  <si>
    <t>GULZARI LAL</t>
  </si>
  <si>
    <t>511-2019-477</t>
  </si>
  <si>
    <t>511-16-184</t>
  </si>
  <si>
    <t>PRINCE GOYAL</t>
  </si>
  <si>
    <t>JIWAN KUMAR</t>
  </si>
  <si>
    <t>SURJEET SINGH</t>
  </si>
  <si>
    <t>511-2017-191</t>
  </si>
  <si>
    <t>BHADAR SINGH</t>
  </si>
  <si>
    <t>511-16-192</t>
  </si>
  <si>
    <t>MA POL SCI SEM-III</t>
  </si>
  <si>
    <t>MA POL SCI SEM-IV</t>
  </si>
  <si>
    <t>MA Pol Sci SEM-I AND II (DEC 2023 MAY 2024)</t>
  </si>
  <si>
    <t>511-2018-129</t>
  </si>
  <si>
    <t>MALKIT KAUR</t>
  </si>
  <si>
    <t>BIKKER SINGH</t>
  </si>
  <si>
    <t>511-2019-531</t>
  </si>
  <si>
    <t>SATGURDEV SINGH</t>
  </si>
  <si>
    <t>HARCHARAN SINGH</t>
  </si>
  <si>
    <t>511-2017-331</t>
  </si>
  <si>
    <t>5115-2019-187</t>
  </si>
  <si>
    <t>214-2018-0523</t>
  </si>
  <si>
    <t>DES RAJ</t>
  </si>
  <si>
    <t>5115-2018-140</t>
  </si>
  <si>
    <t>5122-2020-142</t>
  </si>
  <si>
    <t>KIRANPREET KAUR</t>
  </si>
  <si>
    <t>5128-2020-184</t>
  </si>
  <si>
    <t>PIRTHI SINGH</t>
  </si>
  <si>
    <t>519-2019-182</t>
  </si>
  <si>
    <t>511-2019-240</t>
  </si>
  <si>
    <t>511-2020-124</t>
  </si>
  <si>
    <t>511-2020-137</t>
  </si>
  <si>
    <t>511-2019-196</t>
  </si>
  <si>
    <t>511-2019-163</t>
  </si>
  <si>
    <t>SADHU SINGH</t>
  </si>
  <si>
    <t>5128-2018-293</t>
  </si>
  <si>
    <t>5122-2020-33</t>
  </si>
  <si>
    <t>LAKHVEER KAUR</t>
  </si>
  <si>
    <t>512-2020-198</t>
  </si>
  <si>
    <t>JEETA SINGH</t>
  </si>
  <si>
    <t>5122-2020-63</t>
  </si>
  <si>
    <t>5128-2020-388</t>
  </si>
  <si>
    <t>RUPINDER KAUR</t>
  </si>
  <si>
    <t>5122-2018-160</t>
  </si>
  <si>
    <t>5115-2018-302</t>
  </si>
  <si>
    <t>511-2020-118</t>
  </si>
  <si>
    <t>KRISHNA KAUR</t>
  </si>
  <si>
    <t>5128-2019-238</t>
  </si>
  <si>
    <t>MA POL SCI SEM-I</t>
  </si>
  <si>
    <t>MA POL SCI SEM-II</t>
  </si>
  <si>
    <t>MA Pbi SEM-I AND II (DEC 2023 MAY 2024)</t>
  </si>
  <si>
    <t>214-2018-0360</t>
  </si>
  <si>
    <t>5111-2019-106</t>
  </si>
  <si>
    <t>2141-2020-137</t>
  </si>
  <si>
    <t>2141-15-191</t>
  </si>
  <si>
    <t>HAPPY KAUR</t>
  </si>
  <si>
    <t>511-2023-747</t>
  </si>
  <si>
    <t>2141-14-169</t>
  </si>
  <si>
    <t>511-2023-746</t>
  </si>
  <si>
    <t>PARAMJIT KAUR</t>
  </si>
  <si>
    <t>511-2018-454</t>
  </si>
  <si>
    <t>511-2018-477</t>
  </si>
  <si>
    <t>511-2020-101</t>
  </si>
  <si>
    <t>5111-2019-107</t>
  </si>
  <si>
    <t>5128-2019-473</t>
  </si>
  <si>
    <t>511-2023-744</t>
  </si>
  <si>
    <t>BALJEET KAUR</t>
  </si>
  <si>
    <t>5111-2019-108</t>
  </si>
  <si>
    <t>5128-2019-327</t>
  </si>
  <si>
    <t>5128-14-161</t>
  </si>
  <si>
    <t>5135-2020-180</t>
  </si>
  <si>
    <t>512-2018-309</t>
  </si>
  <si>
    <t>BALVINDER KAUR</t>
  </si>
  <si>
    <t>regd_no</t>
  </si>
  <si>
    <t>name</t>
  </si>
  <si>
    <t>fathername</t>
  </si>
  <si>
    <t>511-2023-704</t>
  </si>
  <si>
    <t>GURVINDER SINGH</t>
  </si>
  <si>
    <t>511-2023-707</t>
  </si>
  <si>
    <t>511-2023-710</t>
  </si>
  <si>
    <t>BHUMIKA</t>
  </si>
  <si>
    <t>RAJIV KUMAR</t>
  </si>
  <si>
    <t>511-2023-711</t>
  </si>
  <si>
    <t>511-2023-712</t>
  </si>
  <si>
    <t>511-2023-706</t>
  </si>
  <si>
    <t>DISHA</t>
  </si>
  <si>
    <t>BHARAT BHUSHAN</t>
  </si>
  <si>
    <t>511-2023-705</t>
  </si>
  <si>
    <t>MANIK BANSAL</t>
  </si>
  <si>
    <t>GAGANDEEP</t>
  </si>
  <si>
    <t>511-2023-701</t>
  </si>
  <si>
    <t>CHAITANAY KANSAL</t>
  </si>
  <si>
    <t>RAVINDER PAL</t>
  </si>
  <si>
    <t>511-2023-718</t>
  </si>
  <si>
    <t>SUMIT BANSAL</t>
  </si>
  <si>
    <t>511-2023-703</t>
  </si>
  <si>
    <t>EXAMINATION FORMS DETAIL DECEMBER 2023 BCOM SEM-I AND BCOM SEM-II MAY 2024</t>
  </si>
  <si>
    <t>BCOM SEM-I</t>
  </si>
  <si>
    <t>BCOM SEM-II</t>
  </si>
  <si>
    <t xml:space="preserve"> </t>
  </si>
  <si>
    <t>BA SEM-V  (500)</t>
  </si>
  <si>
    <t>BCOM SEM-V(550)</t>
  </si>
  <si>
    <t>BCOM SEM-VI(500)</t>
  </si>
  <si>
    <t>BCOM SEM-IV(500)</t>
  </si>
  <si>
    <t>BCOM SEM-III(500)</t>
  </si>
  <si>
    <t>BA SEM-VI(500)</t>
  </si>
  <si>
    <t>1st Sem</t>
  </si>
  <si>
    <t>2nd Sem</t>
  </si>
  <si>
    <t>BCOM  SEM-III AND IV (DEC 2023 MAY 2024) Final Result</t>
  </si>
  <si>
    <t>MA PBI SEM-I(2022-23)</t>
  </si>
  <si>
    <t>MA PBI SEM-II(22-23)</t>
  </si>
  <si>
    <t>1st(21-22)</t>
  </si>
  <si>
    <t>2nd  (21-22)</t>
  </si>
  <si>
    <t>3rd (22-23)</t>
  </si>
  <si>
    <t>4th (22-23)</t>
  </si>
  <si>
    <t>2nd(21-22)</t>
  </si>
  <si>
    <t>SEM- 1st (22-23)</t>
  </si>
  <si>
    <t>SEM - 2nd (22-23)</t>
  </si>
  <si>
    <t>GAUTAM KUMAR</t>
  </si>
  <si>
    <t>JEEVAN LAL</t>
  </si>
  <si>
    <t>NEETU</t>
  </si>
  <si>
    <t>GAGAN</t>
  </si>
  <si>
    <t>SOHAN LAL</t>
  </si>
  <si>
    <t>ANMOL SINGH</t>
  </si>
  <si>
    <t>SURKHAB</t>
  </si>
  <si>
    <t>MOLAK SINGH</t>
  </si>
  <si>
    <t>ANSHU SETHI</t>
  </si>
  <si>
    <t>RINKU SETHI</t>
  </si>
  <si>
    <t>BEERAN KAUR</t>
  </si>
  <si>
    <t>SHALU RANI</t>
  </si>
  <si>
    <t>VISHAVPREET SINGH</t>
  </si>
  <si>
    <t>MUSKAN KAUR</t>
  </si>
  <si>
    <t>GULZAR SINGH</t>
  </si>
  <si>
    <t>SIDHAM JAIN</t>
  </si>
  <si>
    <t>SHAKTI KUMAR</t>
  </si>
  <si>
    <t>ARVIND SINGH AIJY</t>
  </si>
  <si>
    <t>Sr. No.</t>
  </si>
  <si>
    <t>Sem-I</t>
  </si>
  <si>
    <t>Sem-II</t>
  </si>
  <si>
    <t>SONPREET KAUR</t>
  </si>
  <si>
    <t>RAJNI DEVI</t>
  </si>
  <si>
    <t>TULA RAM</t>
  </si>
  <si>
    <t>PINDER KAUR</t>
  </si>
  <si>
    <t>MAMANPREET KAUR</t>
  </si>
  <si>
    <t>NACHHATTER SINGH</t>
  </si>
  <si>
    <t>BIMLA DEVI</t>
  </si>
  <si>
    <t>DULLA SINGH</t>
  </si>
  <si>
    <t>SUKHWANT SINGH</t>
  </si>
  <si>
    <t>VICKY KUMAR</t>
  </si>
  <si>
    <t>SUSHIL KUMAR</t>
  </si>
  <si>
    <t>NISHU KUMAR</t>
  </si>
  <si>
    <t>MANSHU</t>
  </si>
  <si>
    <t>RAVINDER KUMAR</t>
  </si>
  <si>
    <t>ATAR SINGH</t>
  </si>
  <si>
    <t>FOURNDEEP SINGH</t>
  </si>
  <si>
    <t>DHARMVEER</t>
  </si>
  <si>
    <t>Uni. R.No.</t>
  </si>
  <si>
    <t>Father's Name</t>
  </si>
  <si>
    <t>BAHADUR DASS</t>
  </si>
  <si>
    <t>BALDEV DASS</t>
  </si>
  <si>
    <t>KAJAL RANI</t>
  </si>
  <si>
    <t>MANJEET KAUR</t>
  </si>
  <si>
    <t>MEVA SINGH</t>
  </si>
  <si>
    <t>ROOPDEEP KAUR</t>
  </si>
  <si>
    <t>MEHNGA SINGH</t>
  </si>
  <si>
    <t>PARMJEET KAUR</t>
  </si>
  <si>
    <t>GURSEWEK SINGH</t>
  </si>
  <si>
    <t>VEERPAL SINGH</t>
  </si>
  <si>
    <t>TELU SINGH</t>
  </si>
  <si>
    <t>SOMA KAUR</t>
  </si>
  <si>
    <t>SAHIL</t>
  </si>
  <si>
    <t>DAVINDER</t>
  </si>
  <si>
    <t>TOTA RAM</t>
  </si>
  <si>
    <t>JAGJEET KAUR</t>
  </si>
  <si>
    <t>MEENA RANI</t>
  </si>
  <si>
    <t>MAHINDERJEET SINGH</t>
  </si>
  <si>
    <t>GHEELA SINGH</t>
  </si>
  <si>
    <t>VISHAKHA</t>
  </si>
  <si>
    <t>KALA RAM</t>
  </si>
  <si>
    <t>SEM-I ( DEC 2022)</t>
  </si>
  <si>
    <t>SEM-II (MAY 2023)</t>
  </si>
  <si>
    <t>S.No</t>
  </si>
  <si>
    <t>BA-I</t>
  </si>
  <si>
    <t>BA-II</t>
  </si>
  <si>
    <t>BA-III</t>
  </si>
  <si>
    <t>BCOM-I</t>
  </si>
  <si>
    <t>POSITION</t>
  </si>
  <si>
    <t>1ST</t>
  </si>
  <si>
    <t>2ND</t>
  </si>
  <si>
    <t>3RD</t>
  </si>
  <si>
    <t>BCOM-II</t>
  </si>
  <si>
    <t>BCOM-III</t>
  </si>
  <si>
    <t>RESULT SESSION 2023-24</t>
  </si>
  <si>
    <t>MA PUNJABI -I</t>
  </si>
  <si>
    <t>MA PUNJABI -II</t>
  </si>
  <si>
    <t>MA POLITICAL SCI -I</t>
  </si>
  <si>
    <t>MA POLITICAL SCI -II</t>
  </si>
  <si>
    <t xml:space="preserve">REG NO </t>
  </si>
  <si>
    <t>LIST OF COLLEGE COLOUR</t>
  </si>
  <si>
    <t>LIST OF ROLE OF HONOUR</t>
  </si>
  <si>
    <t>BA -I (2023-24)</t>
  </si>
  <si>
    <t>BA -II (2023-24)</t>
  </si>
  <si>
    <t>BA -III (2023-24)</t>
  </si>
  <si>
    <t>BCOM -I (2023-24)</t>
  </si>
  <si>
    <t>BCOM -II (2023-24)</t>
  </si>
  <si>
    <t>MA PBI -I (2023-24)</t>
  </si>
  <si>
    <t>MA POL SCI -I (2023-24)</t>
  </si>
  <si>
    <t>MA POL SCI -II (2023-24)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</si>
</sst>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9"/>
      <color indexed="8"/>
      <name val="Calibri"/>
      <family val="2"/>
    </font>
    <font>
      <sz val="11"/>
      <color rgb="FF333333"/>
      <name val="Arial"/>
      <family val="2"/>
    </font>
    <font>
      <sz val="9"/>
      <color indexed="8"/>
      <name val="Calibri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FC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4" xfId="0" applyBorder="1"/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vertical="center"/>
    </xf>
    <xf numFmtId="0" fontId="10" fillId="3" borderId="4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 wrapText="1" indent="1"/>
    </xf>
    <xf numFmtId="0" fontId="10" fillId="3" borderId="4" xfId="0" applyFont="1" applyFill="1" applyBorder="1" applyAlignment="1">
      <alignment horizontal="right" vertical="center" wrapText="1" indent="1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vertical="top"/>
    </xf>
    <xf numFmtId="0" fontId="14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horizontal="right" vertical="center" wrapText="1" indent="1"/>
    </xf>
    <xf numFmtId="0" fontId="14" fillId="0" borderId="4" xfId="0" applyFont="1" applyBorder="1" applyAlignment="1">
      <alignment horizontal="center"/>
    </xf>
    <xf numFmtId="0" fontId="13" fillId="2" borderId="4" xfId="0" applyFont="1" applyFill="1" applyBorder="1" applyAlignment="1">
      <alignment horizontal="right" vertical="center" wrapText="1" indent="1"/>
    </xf>
    <xf numFmtId="0" fontId="0" fillId="0" borderId="3" xfId="0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4" fillId="0" borderId="0" xfId="0" applyFont="1"/>
    <xf numFmtId="0" fontId="10" fillId="2" borderId="4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0" fillId="0" borderId="3" xfId="0" applyBorder="1"/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right" vertical="center" wrapText="1" indent="1"/>
    </xf>
    <xf numFmtId="2" fontId="4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5" borderId="0" xfId="0" applyFont="1" applyFill="1"/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/>
    </xf>
    <xf numFmtId="0" fontId="13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20" fillId="5" borderId="6" xfId="0" applyFont="1" applyFill="1" applyBorder="1" applyAlignment="1">
      <alignment horizontal="center" vertical="center"/>
    </xf>
    <xf numFmtId="0" fontId="0" fillId="5" borderId="4" xfId="0" applyFont="1" applyFill="1" applyBorder="1"/>
    <xf numFmtId="0" fontId="14" fillId="5" borderId="4" xfId="0" applyFont="1" applyFill="1" applyBorder="1"/>
    <xf numFmtId="0" fontId="21" fillId="5" borderId="5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vertical="center"/>
    </xf>
    <xf numFmtId="0" fontId="14" fillId="5" borderId="0" xfId="0" applyFont="1" applyFill="1"/>
    <xf numFmtId="0" fontId="20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vertical="center"/>
    </xf>
    <xf numFmtId="0" fontId="0" fillId="5" borderId="0" xfId="0" applyFont="1" applyFill="1" applyBorder="1"/>
    <xf numFmtId="0" fontId="14" fillId="5" borderId="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7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0" fillId="5" borderId="4" xfId="0" applyFill="1" applyBorder="1" applyAlignment="1">
      <alignment horizontal="center"/>
    </xf>
    <xf numFmtId="0" fontId="10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/>
    </xf>
    <xf numFmtId="0" fontId="14" fillId="5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6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4" fillId="5" borderId="4" xfId="0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/>
    </xf>
    <xf numFmtId="0" fontId="8" fillId="5" borderId="4" xfId="0" applyFont="1" applyFill="1" applyBorder="1" applyAlignment="1">
      <alignment vertical="top"/>
    </xf>
    <xf numFmtId="0" fontId="8" fillId="5" borderId="4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right" vertical="center" wrapText="1"/>
    </xf>
    <xf numFmtId="0" fontId="10" fillId="5" borderId="4" xfId="0" applyFont="1" applyFill="1" applyBorder="1" applyAlignment="1">
      <alignment horizontal="right" vertical="center" wrapText="1" indent="1"/>
    </xf>
    <xf numFmtId="2" fontId="4" fillId="5" borderId="4" xfId="0" applyNumberFormat="1" applyFont="1" applyFill="1" applyBorder="1" applyAlignment="1">
      <alignment horizontal="center" vertical="center"/>
    </xf>
    <xf numFmtId="0" fontId="0" fillId="5" borderId="0" xfId="0" applyFill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sqref="A1:I1"/>
    </sheetView>
  </sheetViews>
  <sheetFormatPr defaultRowHeight="15"/>
  <cols>
    <col min="3" max="3" width="13" customWidth="1"/>
    <col min="4" max="4" width="18.28515625" customWidth="1"/>
    <col min="5" max="5" width="15.42578125" customWidth="1"/>
    <col min="6" max="6" width="14.28515625" customWidth="1"/>
    <col min="7" max="7" width="15.85546875" customWidth="1"/>
    <col min="8" max="8" width="20.28515625" customWidth="1"/>
    <col min="9" max="9" width="20.28515625" style="36" customWidth="1"/>
  </cols>
  <sheetData>
    <row r="1" spans="1:9" ht="26.25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>
      <c r="A2" s="125" t="s">
        <v>1</v>
      </c>
      <c r="B2" s="125"/>
      <c r="C2" s="125"/>
      <c r="D2" s="125"/>
      <c r="E2" s="125"/>
      <c r="F2" s="125"/>
      <c r="G2" s="125"/>
      <c r="H2" s="125"/>
      <c r="I2" s="125"/>
    </row>
    <row r="3" spans="1:9" ht="18.7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283</v>
      </c>
      <c r="G3" s="10" t="s">
        <v>284</v>
      </c>
      <c r="H3" s="10" t="s">
        <v>285</v>
      </c>
      <c r="I3" s="10" t="s">
        <v>286</v>
      </c>
    </row>
    <row r="4" spans="1:9" ht="18.75">
      <c r="A4" s="4">
        <v>101465</v>
      </c>
      <c r="B4" s="5">
        <v>716</v>
      </c>
      <c r="C4" s="4" t="s">
        <v>216</v>
      </c>
      <c r="D4" s="4" t="s">
        <v>217</v>
      </c>
      <c r="E4" s="4" t="s">
        <v>188</v>
      </c>
      <c r="F4" s="6">
        <v>332</v>
      </c>
      <c r="G4" s="6">
        <v>313</v>
      </c>
      <c r="H4" s="6">
        <f t="shared" ref="H4:H43" si="0">SUM(F4:G4)</f>
        <v>645</v>
      </c>
      <c r="I4" s="19">
        <f t="shared" ref="I4:I43" si="1">H4*100/1000</f>
        <v>64.5</v>
      </c>
    </row>
    <row r="5" spans="1:9" ht="18.75">
      <c r="A5" s="4">
        <v>101045</v>
      </c>
      <c r="B5" s="5">
        <v>977</v>
      </c>
      <c r="C5" s="4" t="s">
        <v>127</v>
      </c>
      <c r="D5" s="4" t="s">
        <v>128</v>
      </c>
      <c r="E5" s="4" t="s">
        <v>39</v>
      </c>
      <c r="F5" s="6">
        <v>342</v>
      </c>
      <c r="G5" s="6">
        <v>310</v>
      </c>
      <c r="H5" s="6">
        <f t="shared" si="0"/>
        <v>652</v>
      </c>
      <c r="I5" s="19">
        <f t="shared" si="1"/>
        <v>65.2</v>
      </c>
    </row>
    <row r="6" spans="1:9" ht="18.75">
      <c r="A6" s="4">
        <v>101069</v>
      </c>
      <c r="B6" s="5">
        <v>1275</v>
      </c>
      <c r="C6" s="4" t="s">
        <v>136</v>
      </c>
      <c r="D6" s="4" t="s">
        <v>135</v>
      </c>
      <c r="E6" s="4" t="s">
        <v>137</v>
      </c>
      <c r="F6" s="6">
        <v>346</v>
      </c>
      <c r="G6" s="6">
        <v>308</v>
      </c>
      <c r="H6" s="6">
        <f t="shared" si="0"/>
        <v>654</v>
      </c>
      <c r="I6" s="19">
        <f t="shared" si="1"/>
        <v>65.400000000000006</v>
      </c>
    </row>
    <row r="7" spans="1:9" ht="18.75">
      <c r="A7" s="4">
        <v>100913</v>
      </c>
      <c r="B7" s="5">
        <v>931</v>
      </c>
      <c r="C7" s="4" t="s">
        <v>8</v>
      </c>
      <c r="D7" s="4" t="s">
        <v>7</v>
      </c>
      <c r="E7" s="4" t="s">
        <v>9</v>
      </c>
      <c r="F7" s="6">
        <v>346</v>
      </c>
      <c r="G7" s="6">
        <v>311</v>
      </c>
      <c r="H7" s="6">
        <f t="shared" si="0"/>
        <v>657</v>
      </c>
      <c r="I7" s="19">
        <f t="shared" si="1"/>
        <v>65.7</v>
      </c>
    </row>
    <row r="8" spans="1:9" ht="18.75">
      <c r="A8" s="4">
        <v>101023</v>
      </c>
      <c r="B8" s="5">
        <v>1094</v>
      </c>
      <c r="C8" s="4" t="s">
        <v>102</v>
      </c>
      <c r="D8" s="4" t="s">
        <v>103</v>
      </c>
      <c r="E8" s="4" t="s">
        <v>104</v>
      </c>
      <c r="F8" s="6">
        <v>325</v>
      </c>
      <c r="G8" s="6">
        <v>333</v>
      </c>
      <c r="H8" s="6">
        <f t="shared" si="0"/>
        <v>658</v>
      </c>
      <c r="I8" s="19">
        <f t="shared" si="1"/>
        <v>65.8</v>
      </c>
    </row>
    <row r="9" spans="1:9" ht="18.75">
      <c r="A9" s="4">
        <v>101011</v>
      </c>
      <c r="B9" s="5">
        <v>1002</v>
      </c>
      <c r="C9" s="4" t="s">
        <v>91</v>
      </c>
      <c r="D9" s="4" t="s">
        <v>92</v>
      </c>
      <c r="E9" s="4" t="s">
        <v>93</v>
      </c>
      <c r="F9" s="6">
        <v>373</v>
      </c>
      <c r="G9" s="6">
        <v>290</v>
      </c>
      <c r="H9" s="6">
        <f t="shared" si="0"/>
        <v>663</v>
      </c>
      <c r="I9" s="19">
        <f t="shared" si="1"/>
        <v>66.3</v>
      </c>
    </row>
    <row r="10" spans="1:9" ht="18.75">
      <c r="A10" s="4">
        <v>100933</v>
      </c>
      <c r="B10" s="5">
        <v>871</v>
      </c>
      <c r="C10" s="4" t="s">
        <v>33</v>
      </c>
      <c r="D10" s="4" t="s">
        <v>31</v>
      </c>
      <c r="E10" s="4" t="s">
        <v>34</v>
      </c>
      <c r="F10" s="6">
        <v>340</v>
      </c>
      <c r="G10" s="6">
        <v>327</v>
      </c>
      <c r="H10" s="6">
        <f t="shared" si="0"/>
        <v>667</v>
      </c>
      <c r="I10" s="19">
        <f t="shared" si="1"/>
        <v>66.7</v>
      </c>
    </row>
    <row r="11" spans="1:9" ht="18.75">
      <c r="A11" s="4">
        <v>100950</v>
      </c>
      <c r="B11" s="5">
        <v>782</v>
      </c>
      <c r="C11" s="4" t="s">
        <v>52</v>
      </c>
      <c r="D11" s="4" t="s">
        <v>53</v>
      </c>
      <c r="E11" s="4" t="s">
        <v>54</v>
      </c>
      <c r="F11" s="6">
        <v>335</v>
      </c>
      <c r="G11" s="6">
        <v>336</v>
      </c>
      <c r="H11" s="6">
        <f t="shared" si="0"/>
        <v>671</v>
      </c>
      <c r="I11" s="19">
        <f t="shared" si="1"/>
        <v>67.099999999999994</v>
      </c>
    </row>
    <row r="12" spans="1:9" ht="18.75">
      <c r="A12" s="4">
        <v>101441</v>
      </c>
      <c r="B12" s="5">
        <v>1090</v>
      </c>
      <c r="C12" s="4" t="s">
        <v>206</v>
      </c>
      <c r="D12" s="4" t="s">
        <v>207</v>
      </c>
      <c r="E12" s="4" t="s">
        <v>137</v>
      </c>
      <c r="F12" s="6">
        <v>376</v>
      </c>
      <c r="G12" s="6">
        <v>300</v>
      </c>
      <c r="H12" s="6">
        <f t="shared" si="0"/>
        <v>676</v>
      </c>
      <c r="I12" s="19">
        <f t="shared" si="1"/>
        <v>67.599999999999994</v>
      </c>
    </row>
    <row r="13" spans="1:9" ht="18.75">
      <c r="A13" s="4">
        <v>100978</v>
      </c>
      <c r="B13" s="5">
        <v>743</v>
      </c>
      <c r="C13" s="4" t="s">
        <v>72</v>
      </c>
      <c r="D13" s="4" t="s">
        <v>73</v>
      </c>
      <c r="E13" s="4" t="s">
        <v>74</v>
      </c>
      <c r="F13" s="6">
        <v>344</v>
      </c>
      <c r="G13" s="6">
        <v>334</v>
      </c>
      <c r="H13" s="6">
        <f t="shared" si="0"/>
        <v>678</v>
      </c>
      <c r="I13" s="19">
        <f t="shared" si="1"/>
        <v>67.8</v>
      </c>
    </row>
    <row r="14" spans="1:9" ht="18.75">
      <c r="A14" s="4">
        <v>101042</v>
      </c>
      <c r="B14" s="5">
        <v>995</v>
      </c>
      <c r="C14" s="4" t="s">
        <v>124</v>
      </c>
      <c r="D14" s="4" t="s">
        <v>125</v>
      </c>
      <c r="E14" s="4" t="s">
        <v>126</v>
      </c>
      <c r="F14" s="6">
        <v>322</v>
      </c>
      <c r="G14" s="6">
        <v>356</v>
      </c>
      <c r="H14" s="6">
        <f t="shared" si="0"/>
        <v>678</v>
      </c>
      <c r="I14" s="19">
        <f t="shared" si="1"/>
        <v>67.8</v>
      </c>
    </row>
    <row r="15" spans="1:9" ht="18.75">
      <c r="A15" s="4">
        <v>100918</v>
      </c>
      <c r="B15" s="5">
        <v>932</v>
      </c>
      <c r="C15" s="4" t="s">
        <v>12</v>
      </c>
      <c r="D15" s="4" t="s">
        <v>13</v>
      </c>
      <c r="E15" s="4" t="s">
        <v>14</v>
      </c>
      <c r="F15" s="6">
        <v>356</v>
      </c>
      <c r="G15" s="6">
        <v>325</v>
      </c>
      <c r="H15" s="6">
        <f t="shared" si="0"/>
        <v>681</v>
      </c>
      <c r="I15" s="19">
        <f t="shared" si="1"/>
        <v>68.099999999999994</v>
      </c>
    </row>
    <row r="16" spans="1:9" ht="18.75">
      <c r="A16" s="4">
        <v>101003</v>
      </c>
      <c r="B16" s="5">
        <v>1011</v>
      </c>
      <c r="C16" s="4" t="s">
        <v>85</v>
      </c>
      <c r="D16" s="4" t="s">
        <v>86</v>
      </c>
      <c r="E16" s="4" t="s">
        <v>87</v>
      </c>
      <c r="F16" s="6">
        <v>354</v>
      </c>
      <c r="G16" s="6">
        <v>330</v>
      </c>
      <c r="H16" s="6">
        <f t="shared" si="0"/>
        <v>684</v>
      </c>
      <c r="I16" s="19">
        <f t="shared" si="1"/>
        <v>68.400000000000006</v>
      </c>
    </row>
    <row r="17" spans="1:9" ht="18.75">
      <c r="A17" s="4">
        <v>101037</v>
      </c>
      <c r="B17" s="5">
        <v>913</v>
      </c>
      <c r="C17" s="4" t="s">
        <v>119</v>
      </c>
      <c r="D17" s="4" t="s">
        <v>120</v>
      </c>
      <c r="E17" s="4" t="s">
        <v>121</v>
      </c>
      <c r="F17" s="6">
        <v>356</v>
      </c>
      <c r="G17" s="6">
        <v>328</v>
      </c>
      <c r="H17" s="6">
        <f t="shared" si="0"/>
        <v>684</v>
      </c>
      <c r="I17" s="19">
        <f t="shared" si="1"/>
        <v>68.400000000000006</v>
      </c>
    </row>
    <row r="18" spans="1:9" ht="18.75">
      <c r="A18" s="4">
        <v>100914</v>
      </c>
      <c r="B18" s="5">
        <v>958</v>
      </c>
      <c r="C18" s="4" t="s">
        <v>10</v>
      </c>
      <c r="D18" s="4" t="s">
        <v>7</v>
      </c>
      <c r="E18" s="4" t="s">
        <v>11</v>
      </c>
      <c r="F18" s="6">
        <v>348</v>
      </c>
      <c r="G18" s="6">
        <v>340</v>
      </c>
      <c r="H18" s="6">
        <f t="shared" si="0"/>
        <v>688</v>
      </c>
      <c r="I18" s="19">
        <f t="shared" si="1"/>
        <v>68.8</v>
      </c>
    </row>
    <row r="19" spans="1:9" ht="18.75">
      <c r="A19" s="4">
        <v>100945</v>
      </c>
      <c r="B19" s="5">
        <v>960</v>
      </c>
      <c r="C19" s="4" t="s">
        <v>47</v>
      </c>
      <c r="D19" s="4" t="s">
        <v>46</v>
      </c>
      <c r="E19" s="4" t="s">
        <v>48</v>
      </c>
      <c r="F19" s="6">
        <v>331</v>
      </c>
      <c r="G19" s="6">
        <v>358</v>
      </c>
      <c r="H19" s="6">
        <f t="shared" si="0"/>
        <v>689</v>
      </c>
      <c r="I19" s="19">
        <f t="shared" si="1"/>
        <v>68.900000000000006</v>
      </c>
    </row>
    <row r="20" spans="1:9" ht="18.75">
      <c r="A20" s="4">
        <v>101459</v>
      </c>
      <c r="B20" s="5">
        <v>1047</v>
      </c>
      <c r="C20" s="4" t="s">
        <v>214</v>
      </c>
      <c r="D20" s="4" t="s">
        <v>215</v>
      </c>
      <c r="E20" s="4" t="s">
        <v>88</v>
      </c>
      <c r="F20" s="6">
        <v>375</v>
      </c>
      <c r="G20" s="6">
        <v>314</v>
      </c>
      <c r="H20" s="6">
        <f t="shared" si="0"/>
        <v>689</v>
      </c>
      <c r="I20" s="19">
        <f t="shared" si="1"/>
        <v>68.900000000000006</v>
      </c>
    </row>
    <row r="21" spans="1:9" ht="18.75">
      <c r="A21" s="4">
        <v>101026</v>
      </c>
      <c r="B21" s="5">
        <v>1217</v>
      </c>
      <c r="C21" s="4" t="s">
        <v>106</v>
      </c>
      <c r="D21" s="4" t="s">
        <v>105</v>
      </c>
      <c r="E21" s="4" t="s">
        <v>9</v>
      </c>
      <c r="F21" s="6">
        <v>367</v>
      </c>
      <c r="G21" s="6">
        <v>333</v>
      </c>
      <c r="H21" s="6">
        <f t="shared" si="0"/>
        <v>700</v>
      </c>
      <c r="I21" s="19">
        <f t="shared" si="1"/>
        <v>70</v>
      </c>
    </row>
    <row r="22" spans="1:9" ht="18.75">
      <c r="A22" s="4">
        <v>101028</v>
      </c>
      <c r="B22" s="5">
        <v>784</v>
      </c>
      <c r="C22" s="4" t="s">
        <v>107</v>
      </c>
      <c r="D22" s="4" t="s">
        <v>108</v>
      </c>
      <c r="E22" s="4" t="s">
        <v>22</v>
      </c>
      <c r="F22" s="6">
        <v>364</v>
      </c>
      <c r="G22" s="6">
        <v>342</v>
      </c>
      <c r="H22" s="6">
        <f t="shared" si="0"/>
        <v>706</v>
      </c>
      <c r="I22" s="19">
        <f t="shared" si="1"/>
        <v>70.599999999999994</v>
      </c>
    </row>
    <row r="23" spans="1:9" ht="18.75">
      <c r="A23" s="4">
        <v>101443</v>
      </c>
      <c r="B23" s="5">
        <v>759</v>
      </c>
      <c r="C23" s="4" t="s">
        <v>208</v>
      </c>
      <c r="D23" s="4" t="s">
        <v>209</v>
      </c>
      <c r="E23" s="4" t="s">
        <v>210</v>
      </c>
      <c r="F23" s="6">
        <v>346</v>
      </c>
      <c r="G23" s="6">
        <v>368</v>
      </c>
      <c r="H23" s="6">
        <f t="shared" si="0"/>
        <v>714</v>
      </c>
      <c r="I23" s="19">
        <f t="shared" si="1"/>
        <v>71.400000000000006</v>
      </c>
    </row>
    <row r="24" spans="1:9" ht="18.75">
      <c r="A24" s="4">
        <v>100966</v>
      </c>
      <c r="B24" s="5">
        <v>1015</v>
      </c>
      <c r="C24" s="4" t="s">
        <v>64</v>
      </c>
      <c r="D24" s="4" t="s">
        <v>59</v>
      </c>
      <c r="E24" s="4" t="s">
        <v>65</v>
      </c>
      <c r="F24" s="6">
        <v>375</v>
      </c>
      <c r="G24" s="6">
        <v>344</v>
      </c>
      <c r="H24" s="6">
        <f t="shared" si="0"/>
        <v>719</v>
      </c>
      <c r="I24" s="19">
        <f t="shared" si="1"/>
        <v>71.900000000000006</v>
      </c>
    </row>
    <row r="25" spans="1:9" ht="18.75">
      <c r="A25" s="4">
        <v>100932</v>
      </c>
      <c r="B25" s="5">
        <v>712</v>
      </c>
      <c r="C25" s="4" t="s">
        <v>30</v>
      </c>
      <c r="D25" s="4" t="s">
        <v>31</v>
      </c>
      <c r="E25" s="4" t="s">
        <v>32</v>
      </c>
      <c r="F25" s="6">
        <v>365</v>
      </c>
      <c r="G25" s="6">
        <v>362</v>
      </c>
      <c r="H25" s="6">
        <f t="shared" si="0"/>
        <v>727</v>
      </c>
      <c r="I25" s="19">
        <f t="shared" si="1"/>
        <v>72.7</v>
      </c>
    </row>
    <row r="26" spans="1:9" ht="18.75">
      <c r="A26" s="4">
        <v>101111</v>
      </c>
      <c r="B26" s="5">
        <v>821</v>
      </c>
      <c r="C26" s="4" t="s">
        <v>150</v>
      </c>
      <c r="D26" s="4" t="s">
        <v>151</v>
      </c>
      <c r="E26" s="4" t="s">
        <v>152</v>
      </c>
      <c r="F26" s="6">
        <v>346</v>
      </c>
      <c r="G26" s="6">
        <v>384</v>
      </c>
      <c r="H26" s="6">
        <f t="shared" si="0"/>
        <v>730</v>
      </c>
      <c r="I26" s="19">
        <f t="shared" si="1"/>
        <v>73</v>
      </c>
    </row>
    <row r="27" spans="1:9" ht="18.75">
      <c r="A27" s="4">
        <v>100993</v>
      </c>
      <c r="B27" s="5">
        <v>1260</v>
      </c>
      <c r="C27" s="4" t="s">
        <v>80</v>
      </c>
      <c r="D27" s="4" t="s">
        <v>79</v>
      </c>
      <c r="E27" s="4" t="s">
        <v>68</v>
      </c>
      <c r="F27" s="6">
        <v>376</v>
      </c>
      <c r="G27" s="6">
        <v>357</v>
      </c>
      <c r="H27" s="6">
        <f t="shared" si="0"/>
        <v>733</v>
      </c>
      <c r="I27" s="19">
        <f t="shared" si="1"/>
        <v>73.3</v>
      </c>
    </row>
    <row r="28" spans="1:9" ht="18.75">
      <c r="A28" s="4">
        <v>100927</v>
      </c>
      <c r="B28" s="5">
        <v>749</v>
      </c>
      <c r="C28" s="4" t="s">
        <v>23</v>
      </c>
      <c r="D28" s="4" t="s">
        <v>24</v>
      </c>
      <c r="E28" s="4" t="s">
        <v>25</v>
      </c>
      <c r="F28" s="6">
        <v>374</v>
      </c>
      <c r="G28" s="6">
        <v>360</v>
      </c>
      <c r="H28" s="6">
        <f t="shared" si="0"/>
        <v>734</v>
      </c>
      <c r="I28" s="19">
        <f t="shared" si="1"/>
        <v>73.400000000000006</v>
      </c>
    </row>
    <row r="29" spans="1:9" ht="18.75">
      <c r="A29" s="4">
        <v>101429</v>
      </c>
      <c r="B29" s="5">
        <v>1154</v>
      </c>
      <c r="C29" s="4" t="s">
        <v>205</v>
      </c>
      <c r="D29" s="4" t="s">
        <v>204</v>
      </c>
      <c r="E29" s="4" t="s">
        <v>38</v>
      </c>
      <c r="F29" s="6">
        <v>357</v>
      </c>
      <c r="G29" s="6">
        <v>377</v>
      </c>
      <c r="H29" s="6">
        <f t="shared" si="0"/>
        <v>734</v>
      </c>
      <c r="I29" s="19">
        <f t="shared" si="1"/>
        <v>73.400000000000006</v>
      </c>
    </row>
    <row r="30" spans="1:9" ht="18.75">
      <c r="A30" s="4">
        <v>100962</v>
      </c>
      <c r="B30" s="5">
        <v>1267</v>
      </c>
      <c r="C30" s="4" t="s">
        <v>56</v>
      </c>
      <c r="D30" s="4" t="s">
        <v>57</v>
      </c>
      <c r="E30" s="4" t="s">
        <v>58</v>
      </c>
      <c r="F30" s="6">
        <v>365</v>
      </c>
      <c r="G30" s="6">
        <v>374</v>
      </c>
      <c r="H30" s="6">
        <f t="shared" si="0"/>
        <v>739</v>
      </c>
      <c r="I30" s="19">
        <f t="shared" si="1"/>
        <v>73.900000000000006</v>
      </c>
    </row>
    <row r="31" spans="1:9" ht="18.75">
      <c r="A31" s="4">
        <v>101033</v>
      </c>
      <c r="B31" s="5">
        <v>1247</v>
      </c>
      <c r="C31" s="4" t="s">
        <v>112</v>
      </c>
      <c r="D31" s="4" t="s">
        <v>113</v>
      </c>
      <c r="E31" s="4" t="s">
        <v>114</v>
      </c>
      <c r="F31" s="6">
        <v>376</v>
      </c>
      <c r="G31" s="6">
        <v>364</v>
      </c>
      <c r="H31" s="6">
        <f t="shared" si="0"/>
        <v>740</v>
      </c>
      <c r="I31" s="19">
        <f t="shared" si="1"/>
        <v>74</v>
      </c>
    </row>
    <row r="32" spans="1:9" ht="18.75">
      <c r="A32" s="4">
        <v>101185</v>
      </c>
      <c r="B32" s="5">
        <v>876</v>
      </c>
      <c r="C32" s="4" t="s">
        <v>171</v>
      </c>
      <c r="D32" s="4" t="s">
        <v>172</v>
      </c>
      <c r="E32" s="4" t="s">
        <v>173</v>
      </c>
      <c r="F32" s="6">
        <v>372</v>
      </c>
      <c r="G32" s="6">
        <v>369</v>
      </c>
      <c r="H32" s="6">
        <f t="shared" si="0"/>
        <v>741</v>
      </c>
      <c r="I32" s="19">
        <f t="shared" si="1"/>
        <v>74.099999999999994</v>
      </c>
    </row>
    <row r="33" spans="1:9" ht="18.75">
      <c r="A33" s="4">
        <v>101064</v>
      </c>
      <c r="B33" s="5">
        <v>813</v>
      </c>
      <c r="C33" s="4" t="s">
        <v>134</v>
      </c>
      <c r="D33" s="4" t="s">
        <v>133</v>
      </c>
      <c r="E33" s="4" t="s">
        <v>93</v>
      </c>
      <c r="F33" s="6">
        <v>395</v>
      </c>
      <c r="G33" s="6">
        <v>350</v>
      </c>
      <c r="H33" s="6">
        <f t="shared" si="0"/>
        <v>745</v>
      </c>
      <c r="I33" s="19">
        <f t="shared" si="1"/>
        <v>74.5</v>
      </c>
    </row>
    <row r="34" spans="1:9" ht="18.75">
      <c r="A34" s="4">
        <v>100977</v>
      </c>
      <c r="B34" s="5">
        <v>885</v>
      </c>
      <c r="C34" s="4" t="s">
        <v>70</v>
      </c>
      <c r="D34" s="4" t="s">
        <v>71</v>
      </c>
      <c r="E34" s="4" t="s">
        <v>48</v>
      </c>
      <c r="F34" s="6">
        <v>378</v>
      </c>
      <c r="G34" s="6">
        <v>368</v>
      </c>
      <c r="H34" s="6">
        <f t="shared" si="0"/>
        <v>746</v>
      </c>
      <c r="I34" s="19">
        <f t="shared" si="1"/>
        <v>74.599999999999994</v>
      </c>
    </row>
    <row r="35" spans="1:9" ht="18.75">
      <c r="A35" s="4">
        <v>100942</v>
      </c>
      <c r="B35" s="5">
        <v>951</v>
      </c>
      <c r="C35" s="4" t="s">
        <v>42</v>
      </c>
      <c r="D35" s="4" t="s">
        <v>43</v>
      </c>
      <c r="E35" s="4" t="s">
        <v>44</v>
      </c>
      <c r="F35" s="6">
        <v>367</v>
      </c>
      <c r="G35" s="6">
        <v>386</v>
      </c>
      <c r="H35" s="6">
        <f t="shared" si="0"/>
        <v>753</v>
      </c>
      <c r="I35" s="19">
        <f t="shared" si="1"/>
        <v>75.3</v>
      </c>
    </row>
    <row r="36" spans="1:9" ht="18.75">
      <c r="A36" s="4">
        <v>100924</v>
      </c>
      <c r="B36" s="5">
        <v>822</v>
      </c>
      <c r="C36" s="4" t="s">
        <v>18</v>
      </c>
      <c r="D36" s="4" t="s">
        <v>19</v>
      </c>
      <c r="E36" s="4" t="s">
        <v>20</v>
      </c>
      <c r="F36" s="6">
        <v>383</v>
      </c>
      <c r="G36" s="6">
        <v>374</v>
      </c>
      <c r="H36" s="6">
        <f t="shared" si="0"/>
        <v>757</v>
      </c>
      <c r="I36" s="19">
        <f t="shared" si="1"/>
        <v>75.7</v>
      </c>
    </row>
    <row r="37" spans="1:9" ht="18.75">
      <c r="A37" s="4">
        <v>101482</v>
      </c>
      <c r="B37" s="5">
        <v>702</v>
      </c>
      <c r="C37" s="4" t="s">
        <v>218</v>
      </c>
      <c r="D37" s="4" t="s">
        <v>219</v>
      </c>
      <c r="E37" s="4" t="s">
        <v>181</v>
      </c>
      <c r="F37" s="6">
        <v>363</v>
      </c>
      <c r="G37" s="6">
        <v>406</v>
      </c>
      <c r="H37" s="6">
        <f t="shared" si="0"/>
        <v>769</v>
      </c>
      <c r="I37" s="19">
        <f t="shared" si="1"/>
        <v>76.900000000000006</v>
      </c>
    </row>
    <row r="38" spans="1:9" ht="18.75">
      <c r="A38" s="4">
        <v>101449</v>
      </c>
      <c r="B38" s="5">
        <v>845</v>
      </c>
      <c r="C38" s="4" t="s">
        <v>212</v>
      </c>
      <c r="D38" s="4" t="s">
        <v>211</v>
      </c>
      <c r="E38" s="4" t="s">
        <v>149</v>
      </c>
      <c r="F38" s="6">
        <v>388</v>
      </c>
      <c r="G38" s="6">
        <v>382</v>
      </c>
      <c r="H38" s="6">
        <f t="shared" si="0"/>
        <v>770</v>
      </c>
      <c r="I38" s="19">
        <f t="shared" si="1"/>
        <v>77</v>
      </c>
    </row>
    <row r="39" spans="1:9" ht="18.75">
      <c r="A39" s="4">
        <v>101112</v>
      </c>
      <c r="B39" s="5">
        <v>1025</v>
      </c>
      <c r="C39" s="4" t="s">
        <v>153</v>
      </c>
      <c r="D39" s="4" t="s">
        <v>19</v>
      </c>
      <c r="E39" s="4" t="s">
        <v>50</v>
      </c>
      <c r="F39" s="6">
        <v>383</v>
      </c>
      <c r="G39" s="6">
        <v>391</v>
      </c>
      <c r="H39" s="6">
        <f t="shared" si="0"/>
        <v>774</v>
      </c>
      <c r="I39" s="19">
        <f t="shared" si="1"/>
        <v>77.400000000000006</v>
      </c>
    </row>
    <row r="40" spans="1:9" ht="18.75">
      <c r="A40" s="4">
        <v>100965</v>
      </c>
      <c r="B40" s="5">
        <v>710</v>
      </c>
      <c r="C40" s="4" t="s">
        <v>62</v>
      </c>
      <c r="D40" s="4" t="s">
        <v>59</v>
      </c>
      <c r="E40" s="4" t="s">
        <v>63</v>
      </c>
      <c r="F40" s="6">
        <v>385</v>
      </c>
      <c r="G40" s="6">
        <v>390</v>
      </c>
      <c r="H40" s="6">
        <f t="shared" si="0"/>
        <v>775</v>
      </c>
      <c r="I40" s="19">
        <f t="shared" si="1"/>
        <v>77.5</v>
      </c>
    </row>
    <row r="41" spans="1:9" ht="18.75">
      <c r="A41" s="38">
        <v>101031</v>
      </c>
      <c r="B41" s="39">
        <v>812</v>
      </c>
      <c r="C41" s="38" t="s">
        <v>109</v>
      </c>
      <c r="D41" s="38" t="s">
        <v>110</v>
      </c>
      <c r="E41" s="38" t="s">
        <v>111</v>
      </c>
      <c r="F41" s="40">
        <v>411</v>
      </c>
      <c r="G41" s="40">
        <v>378</v>
      </c>
      <c r="H41" s="40">
        <f t="shared" si="0"/>
        <v>789</v>
      </c>
      <c r="I41" s="41">
        <f t="shared" si="1"/>
        <v>78.900000000000006</v>
      </c>
    </row>
    <row r="42" spans="1:9" ht="18.75">
      <c r="A42" s="38">
        <v>101021</v>
      </c>
      <c r="B42" s="39">
        <v>847</v>
      </c>
      <c r="C42" s="38" t="s">
        <v>101</v>
      </c>
      <c r="D42" s="38" t="s">
        <v>100</v>
      </c>
      <c r="E42" s="38" t="s">
        <v>11</v>
      </c>
      <c r="F42" s="40">
        <v>408</v>
      </c>
      <c r="G42" s="40">
        <v>387</v>
      </c>
      <c r="H42" s="40">
        <f t="shared" si="0"/>
        <v>795</v>
      </c>
      <c r="I42" s="41">
        <f t="shared" si="1"/>
        <v>79.5</v>
      </c>
    </row>
    <row r="43" spans="1:9" ht="18.75">
      <c r="A43" s="38">
        <v>101034</v>
      </c>
      <c r="B43" s="39">
        <v>823</v>
      </c>
      <c r="C43" s="38" t="s">
        <v>115</v>
      </c>
      <c r="D43" s="38" t="s">
        <v>116</v>
      </c>
      <c r="E43" s="38" t="s">
        <v>117</v>
      </c>
      <c r="F43" s="40">
        <v>405</v>
      </c>
      <c r="G43" s="40">
        <v>399</v>
      </c>
      <c r="H43" s="40">
        <f t="shared" si="0"/>
        <v>804</v>
      </c>
      <c r="I43" s="41">
        <f t="shared" si="1"/>
        <v>80.400000000000006</v>
      </c>
    </row>
  </sheetData>
  <sortState ref="A4:I43">
    <sortCondition ref="I4:I43"/>
  </sortState>
  <mergeCells count="2">
    <mergeCell ref="A1:I1"/>
    <mergeCell ref="A2:I2"/>
  </mergeCells>
  <pageMargins left="0.28000000000000003" right="0.19" top="0.32" bottom="0.2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A10" sqref="A10:XFD23"/>
    </sheetView>
  </sheetViews>
  <sheetFormatPr defaultRowHeight="15"/>
  <cols>
    <col min="1" max="1" width="13.140625" customWidth="1"/>
    <col min="3" max="3" width="15.140625" customWidth="1"/>
    <col min="4" max="7" width="17.42578125" customWidth="1"/>
    <col min="8" max="8" width="24.28515625" style="36" customWidth="1"/>
    <col min="9" max="9" width="24.7109375" style="36" customWidth="1"/>
    <col min="10" max="11" width="20" style="36" customWidth="1"/>
  </cols>
  <sheetData>
    <row r="1" spans="1:11" ht="18.75">
      <c r="A1" s="128" t="s">
        <v>353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s="28" customFormat="1" ht="18.75">
      <c r="A2" s="20" t="s">
        <v>289</v>
      </c>
      <c r="B2" s="21" t="s">
        <v>290</v>
      </c>
      <c r="C2" s="21" t="s">
        <v>291</v>
      </c>
      <c r="D2" s="21" t="s">
        <v>292</v>
      </c>
      <c r="E2" s="21" t="s">
        <v>293</v>
      </c>
      <c r="F2" s="21" t="s">
        <v>558</v>
      </c>
      <c r="G2" s="21" t="s">
        <v>559</v>
      </c>
      <c r="H2" s="27" t="s">
        <v>389</v>
      </c>
      <c r="I2" s="27" t="s">
        <v>390</v>
      </c>
      <c r="J2" s="27" t="s">
        <v>285</v>
      </c>
      <c r="K2" s="27" t="s">
        <v>286</v>
      </c>
    </row>
    <row r="3" spans="1:11">
      <c r="A3" s="26">
        <v>213808</v>
      </c>
      <c r="B3" s="18">
        <v>425</v>
      </c>
      <c r="C3" s="7" t="s">
        <v>378</v>
      </c>
      <c r="D3" s="7" t="s">
        <v>379</v>
      </c>
      <c r="E3" s="7" t="s">
        <v>380</v>
      </c>
      <c r="F3" s="19">
        <v>6</v>
      </c>
      <c r="G3" s="19">
        <v>6.25</v>
      </c>
      <c r="H3" s="97">
        <v>5.75</v>
      </c>
      <c r="I3" s="19">
        <v>6</v>
      </c>
      <c r="J3" s="19">
        <f t="shared" ref="J3:J23" si="0">SUM(F3:I3)</f>
        <v>24</v>
      </c>
      <c r="K3" s="19">
        <f t="shared" ref="K3:K23" si="1">J3/0.4</f>
        <v>60</v>
      </c>
    </row>
    <row r="4" spans="1:11">
      <c r="A4" s="26">
        <v>213818</v>
      </c>
      <c r="B4" s="18">
        <v>411</v>
      </c>
      <c r="C4" s="7" t="s">
        <v>386</v>
      </c>
      <c r="D4" s="7" t="s">
        <v>165</v>
      </c>
      <c r="E4" s="7" t="s">
        <v>387</v>
      </c>
      <c r="F4" s="19">
        <v>6</v>
      </c>
      <c r="G4" s="19">
        <v>6.25</v>
      </c>
      <c r="H4" s="97">
        <v>6</v>
      </c>
      <c r="I4" s="19">
        <v>7.25</v>
      </c>
      <c r="J4" s="19">
        <f t="shared" si="0"/>
        <v>25.5</v>
      </c>
      <c r="K4" s="19">
        <f t="shared" si="1"/>
        <v>63.75</v>
      </c>
    </row>
    <row r="5" spans="1:11">
      <c r="A5" s="26">
        <v>213802</v>
      </c>
      <c r="B5" s="17">
        <v>416</v>
      </c>
      <c r="C5" s="7" t="s">
        <v>372</v>
      </c>
      <c r="D5" s="7" t="s">
        <v>373</v>
      </c>
      <c r="E5" s="7" t="s">
        <v>61</v>
      </c>
      <c r="F5" s="19">
        <v>6.25</v>
      </c>
      <c r="G5" s="19">
        <v>6.5</v>
      </c>
      <c r="H5" s="97">
        <v>6.5</v>
      </c>
      <c r="I5" s="19">
        <v>7.25</v>
      </c>
      <c r="J5" s="19">
        <f t="shared" si="0"/>
        <v>26.5</v>
      </c>
      <c r="K5" s="19">
        <f t="shared" si="1"/>
        <v>66.25</v>
      </c>
    </row>
    <row r="6" spans="1:11">
      <c r="A6" s="26">
        <v>213810</v>
      </c>
      <c r="B6" s="17">
        <v>432</v>
      </c>
      <c r="C6" s="7" t="s">
        <v>382</v>
      </c>
      <c r="D6" s="7" t="s">
        <v>383</v>
      </c>
      <c r="E6" s="7" t="s">
        <v>384</v>
      </c>
      <c r="F6" s="19">
        <v>7</v>
      </c>
      <c r="G6" s="19">
        <v>6.75</v>
      </c>
      <c r="H6" s="97">
        <v>6.25</v>
      </c>
      <c r="I6" s="19">
        <v>7</v>
      </c>
      <c r="J6" s="19">
        <f t="shared" si="0"/>
        <v>27</v>
      </c>
      <c r="K6" s="19">
        <f t="shared" si="1"/>
        <v>67.5</v>
      </c>
    </row>
    <row r="7" spans="1:11">
      <c r="A7" s="26">
        <v>213809</v>
      </c>
      <c r="B7" s="17">
        <v>414</v>
      </c>
      <c r="C7" s="7" t="s">
        <v>381</v>
      </c>
      <c r="D7" s="7" t="s">
        <v>202</v>
      </c>
      <c r="E7" s="7" t="s">
        <v>145</v>
      </c>
      <c r="F7" s="19">
        <v>7</v>
      </c>
      <c r="G7" s="19">
        <v>6.75</v>
      </c>
      <c r="H7" s="97">
        <v>6.75</v>
      </c>
      <c r="I7" s="19">
        <v>6.75</v>
      </c>
      <c r="J7" s="19">
        <f t="shared" si="0"/>
        <v>27.25</v>
      </c>
      <c r="K7" s="19">
        <f t="shared" si="1"/>
        <v>68.125</v>
      </c>
    </row>
    <row r="8" spans="1:11">
      <c r="A8" s="26">
        <v>213804</v>
      </c>
      <c r="B8" s="18">
        <v>421</v>
      </c>
      <c r="C8" s="7" t="s">
        <v>376</v>
      </c>
      <c r="D8" s="7" t="s">
        <v>7</v>
      </c>
      <c r="E8" s="7" t="s">
        <v>255</v>
      </c>
      <c r="F8" s="19">
        <v>6.5</v>
      </c>
      <c r="G8" s="19">
        <v>6.75</v>
      </c>
      <c r="H8" s="97">
        <v>6.5</v>
      </c>
      <c r="I8" s="19">
        <v>7.5</v>
      </c>
      <c r="J8" s="19">
        <f t="shared" si="0"/>
        <v>27.25</v>
      </c>
      <c r="K8" s="19">
        <f t="shared" si="1"/>
        <v>68.125</v>
      </c>
    </row>
    <row r="9" spans="1:11">
      <c r="A9" s="26">
        <v>213805</v>
      </c>
      <c r="B9" s="18">
        <v>429</v>
      </c>
      <c r="C9" s="7" t="s">
        <v>377</v>
      </c>
      <c r="D9" s="7" t="s">
        <v>7</v>
      </c>
      <c r="E9" s="7" t="s">
        <v>175</v>
      </c>
      <c r="F9" s="19">
        <v>6</v>
      </c>
      <c r="G9" s="19">
        <v>6.75</v>
      </c>
      <c r="H9" s="97">
        <v>7.25</v>
      </c>
      <c r="I9" s="19">
        <v>7.75</v>
      </c>
      <c r="J9" s="19">
        <f t="shared" si="0"/>
        <v>27.75</v>
      </c>
      <c r="K9" s="19">
        <f t="shared" si="1"/>
        <v>69.375</v>
      </c>
    </row>
    <row r="10" spans="1:11">
      <c r="A10" s="26">
        <v>213807</v>
      </c>
      <c r="B10" s="18">
        <v>415</v>
      </c>
      <c r="C10" s="7" t="s">
        <v>323</v>
      </c>
      <c r="D10" s="7" t="s">
        <v>225</v>
      </c>
      <c r="E10" s="7" t="s">
        <v>168</v>
      </c>
      <c r="F10" s="19">
        <v>7</v>
      </c>
      <c r="G10" s="19">
        <v>7</v>
      </c>
      <c r="H10" s="97">
        <v>6.75</v>
      </c>
      <c r="I10" s="19">
        <v>7.25</v>
      </c>
      <c r="J10" s="19">
        <f t="shared" si="0"/>
        <v>28</v>
      </c>
      <c r="K10" s="19">
        <f t="shared" si="1"/>
        <v>70</v>
      </c>
    </row>
    <row r="11" spans="1:11">
      <c r="A11" s="26">
        <v>213801</v>
      </c>
      <c r="B11" s="18">
        <v>431</v>
      </c>
      <c r="C11" s="7" t="s">
        <v>371</v>
      </c>
      <c r="D11" s="7" t="s">
        <v>36</v>
      </c>
      <c r="E11" s="7" t="s">
        <v>123</v>
      </c>
      <c r="F11" s="19">
        <v>6.25</v>
      </c>
      <c r="G11" s="19">
        <v>7.25</v>
      </c>
      <c r="H11" s="97">
        <v>7</v>
      </c>
      <c r="I11" s="19">
        <v>7.5</v>
      </c>
      <c r="J11" s="19">
        <f t="shared" si="0"/>
        <v>28</v>
      </c>
      <c r="K11" s="19">
        <f t="shared" si="1"/>
        <v>70</v>
      </c>
    </row>
    <row r="12" spans="1:11">
      <c r="A12" s="26">
        <v>213797</v>
      </c>
      <c r="B12" s="17">
        <v>428</v>
      </c>
      <c r="C12" s="7" t="s">
        <v>368</v>
      </c>
      <c r="D12" s="7" t="s">
        <v>76</v>
      </c>
      <c r="E12" s="7" t="s">
        <v>249</v>
      </c>
      <c r="F12" s="19">
        <v>7.75</v>
      </c>
      <c r="G12" s="19">
        <v>6.75</v>
      </c>
      <c r="H12" s="97">
        <v>6.5</v>
      </c>
      <c r="I12" s="19">
        <v>7.25</v>
      </c>
      <c r="J12" s="19">
        <f t="shared" si="0"/>
        <v>28.25</v>
      </c>
      <c r="K12" s="19">
        <f t="shared" si="1"/>
        <v>70.625</v>
      </c>
    </row>
    <row r="13" spans="1:11">
      <c r="A13" s="26">
        <v>213796</v>
      </c>
      <c r="B13" s="18">
        <v>407</v>
      </c>
      <c r="C13" s="7" t="s">
        <v>365</v>
      </c>
      <c r="D13" s="7" t="s">
        <v>366</v>
      </c>
      <c r="E13" s="7" t="s">
        <v>367</v>
      </c>
      <c r="F13" s="19">
        <v>7.25</v>
      </c>
      <c r="G13" s="19">
        <v>7</v>
      </c>
      <c r="H13" s="97">
        <v>6.75</v>
      </c>
      <c r="I13" s="19">
        <v>7.25</v>
      </c>
      <c r="J13" s="19">
        <f t="shared" si="0"/>
        <v>28.25</v>
      </c>
      <c r="K13" s="19">
        <f t="shared" si="1"/>
        <v>70.625</v>
      </c>
    </row>
    <row r="14" spans="1:11">
      <c r="A14" s="26">
        <v>213788</v>
      </c>
      <c r="B14" s="17">
        <v>402</v>
      </c>
      <c r="C14" s="7" t="s">
        <v>355</v>
      </c>
      <c r="D14" s="7" t="s">
        <v>356</v>
      </c>
      <c r="E14" s="7" t="s">
        <v>357</v>
      </c>
      <c r="F14" s="19">
        <v>7.75</v>
      </c>
      <c r="G14" s="19">
        <v>7</v>
      </c>
      <c r="H14" s="97">
        <v>7</v>
      </c>
      <c r="I14" s="19">
        <v>7.5</v>
      </c>
      <c r="J14" s="19">
        <f t="shared" si="0"/>
        <v>29.25</v>
      </c>
      <c r="K14" s="19">
        <f t="shared" si="1"/>
        <v>73.125</v>
      </c>
    </row>
    <row r="15" spans="1:11">
      <c r="A15" s="26">
        <v>213799</v>
      </c>
      <c r="B15" s="17">
        <v>410</v>
      </c>
      <c r="C15" s="7" t="s">
        <v>370</v>
      </c>
      <c r="D15" s="7" t="s">
        <v>59</v>
      </c>
      <c r="E15" s="7" t="s">
        <v>197</v>
      </c>
      <c r="F15" s="19">
        <v>7.75</v>
      </c>
      <c r="G15" s="19">
        <v>7.5</v>
      </c>
      <c r="H15" s="97">
        <v>7</v>
      </c>
      <c r="I15" s="19">
        <v>7.25</v>
      </c>
      <c r="J15" s="19">
        <f t="shared" si="0"/>
        <v>29.5</v>
      </c>
      <c r="K15" s="19">
        <f t="shared" si="1"/>
        <v>73.75</v>
      </c>
    </row>
    <row r="16" spans="1:11">
      <c r="A16" s="26">
        <v>213798</v>
      </c>
      <c r="B16" s="17">
        <v>430</v>
      </c>
      <c r="C16" s="7" t="s">
        <v>369</v>
      </c>
      <c r="D16" s="7" t="s">
        <v>75</v>
      </c>
      <c r="E16" s="7" t="s">
        <v>74</v>
      </c>
      <c r="F16" s="19">
        <v>7.25</v>
      </c>
      <c r="G16" s="19">
        <v>7</v>
      </c>
      <c r="H16" s="97">
        <v>7.25</v>
      </c>
      <c r="I16" s="19">
        <v>8</v>
      </c>
      <c r="J16" s="19">
        <f t="shared" si="0"/>
        <v>29.5</v>
      </c>
      <c r="K16" s="19">
        <f t="shared" si="1"/>
        <v>73.75</v>
      </c>
    </row>
    <row r="17" spans="1:11">
      <c r="A17" s="26">
        <v>213821</v>
      </c>
      <c r="B17" s="17">
        <v>408</v>
      </c>
      <c r="C17" s="7" t="s">
        <v>388</v>
      </c>
      <c r="D17" s="7" t="s">
        <v>148</v>
      </c>
      <c r="E17" s="7" t="s">
        <v>49</v>
      </c>
      <c r="F17" s="19">
        <v>7.75</v>
      </c>
      <c r="G17" s="19">
        <v>7.25</v>
      </c>
      <c r="H17" s="97">
        <v>7.5</v>
      </c>
      <c r="I17" s="19">
        <v>7.25</v>
      </c>
      <c r="J17" s="19">
        <f t="shared" si="0"/>
        <v>29.75</v>
      </c>
      <c r="K17" s="19">
        <f t="shared" si="1"/>
        <v>74.375</v>
      </c>
    </row>
    <row r="18" spans="1:11">
      <c r="A18" s="26">
        <v>213789</v>
      </c>
      <c r="B18" s="18">
        <v>417</v>
      </c>
      <c r="C18" s="7" t="s">
        <v>358</v>
      </c>
      <c r="D18" s="7" t="s">
        <v>359</v>
      </c>
      <c r="E18" s="7" t="s">
        <v>177</v>
      </c>
      <c r="F18" s="19">
        <v>7.75</v>
      </c>
      <c r="G18" s="19">
        <v>7.5</v>
      </c>
      <c r="H18" s="97">
        <v>7</v>
      </c>
      <c r="I18" s="19">
        <v>7.75</v>
      </c>
      <c r="J18" s="19">
        <f t="shared" si="0"/>
        <v>30</v>
      </c>
      <c r="K18" s="19">
        <f t="shared" si="1"/>
        <v>75</v>
      </c>
    </row>
    <row r="19" spans="1:11">
      <c r="A19" s="26">
        <v>213794</v>
      </c>
      <c r="B19" s="17">
        <v>404</v>
      </c>
      <c r="C19" s="7" t="s">
        <v>361</v>
      </c>
      <c r="D19" s="7" t="s">
        <v>362</v>
      </c>
      <c r="E19" s="7" t="s">
        <v>363</v>
      </c>
      <c r="F19" s="19">
        <v>7.25</v>
      </c>
      <c r="G19" s="19">
        <v>7.75</v>
      </c>
      <c r="H19" s="97">
        <v>7.25</v>
      </c>
      <c r="I19" s="19">
        <v>7.75</v>
      </c>
      <c r="J19" s="19">
        <f t="shared" si="0"/>
        <v>30</v>
      </c>
      <c r="K19" s="19">
        <f t="shared" si="1"/>
        <v>75</v>
      </c>
    </row>
    <row r="20" spans="1:11">
      <c r="A20" s="26">
        <v>213795</v>
      </c>
      <c r="B20" s="17">
        <v>424</v>
      </c>
      <c r="C20" s="7" t="s">
        <v>364</v>
      </c>
      <c r="D20" s="7" t="s">
        <v>79</v>
      </c>
      <c r="E20" s="7" t="s">
        <v>28</v>
      </c>
      <c r="F20" s="19">
        <v>8.25</v>
      </c>
      <c r="G20" s="19">
        <v>7.5</v>
      </c>
      <c r="H20" s="97">
        <v>6.75</v>
      </c>
      <c r="I20" s="19">
        <v>8</v>
      </c>
      <c r="J20" s="19">
        <f t="shared" si="0"/>
        <v>30.5</v>
      </c>
      <c r="K20" s="19">
        <f t="shared" si="1"/>
        <v>76.25</v>
      </c>
    </row>
    <row r="21" spans="1:11">
      <c r="A21" s="26">
        <v>213803</v>
      </c>
      <c r="B21" s="17">
        <v>406</v>
      </c>
      <c r="C21" s="7" t="s">
        <v>374</v>
      </c>
      <c r="D21" s="7" t="s">
        <v>375</v>
      </c>
      <c r="E21" s="7" t="s">
        <v>170</v>
      </c>
      <c r="F21" s="19">
        <v>7.75</v>
      </c>
      <c r="G21" s="19">
        <v>8</v>
      </c>
      <c r="H21" s="97">
        <v>7</v>
      </c>
      <c r="I21" s="19">
        <v>8</v>
      </c>
      <c r="J21" s="19">
        <f t="shared" si="0"/>
        <v>30.75</v>
      </c>
      <c r="K21" s="19">
        <f t="shared" si="1"/>
        <v>76.875</v>
      </c>
    </row>
    <row r="22" spans="1:11">
      <c r="A22" s="26">
        <v>213791</v>
      </c>
      <c r="B22" s="18">
        <v>409</v>
      </c>
      <c r="C22" s="7" t="s">
        <v>360</v>
      </c>
      <c r="D22" s="7" t="s">
        <v>105</v>
      </c>
      <c r="E22" s="7" t="s">
        <v>29</v>
      </c>
      <c r="F22" s="19">
        <v>8</v>
      </c>
      <c r="G22" s="19">
        <v>7.75</v>
      </c>
      <c r="H22" s="97">
        <v>7.5</v>
      </c>
      <c r="I22" s="19">
        <v>8</v>
      </c>
      <c r="J22" s="19">
        <f t="shared" si="0"/>
        <v>31.25</v>
      </c>
      <c r="K22" s="19">
        <f t="shared" si="1"/>
        <v>78.125</v>
      </c>
    </row>
    <row r="23" spans="1:11">
      <c r="A23" s="26">
        <v>213787</v>
      </c>
      <c r="B23" s="18">
        <v>423</v>
      </c>
      <c r="C23" s="7" t="s">
        <v>354</v>
      </c>
      <c r="D23" s="7" t="s">
        <v>122</v>
      </c>
      <c r="E23" s="7" t="s">
        <v>49</v>
      </c>
      <c r="F23" s="19">
        <v>7.75</v>
      </c>
      <c r="G23" s="19">
        <v>8</v>
      </c>
      <c r="H23" s="97">
        <v>7.5</v>
      </c>
      <c r="I23" s="19">
        <v>8.25</v>
      </c>
      <c r="J23" s="19">
        <f t="shared" si="0"/>
        <v>31.5</v>
      </c>
      <c r="K23" s="19">
        <f t="shared" si="1"/>
        <v>78.75</v>
      </c>
    </row>
  </sheetData>
  <sortState ref="A3:K23">
    <sortCondition ref="K3:K23"/>
  </sortState>
  <mergeCells count="1">
    <mergeCell ref="A1:K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41" sqref="A41"/>
    </sheetView>
  </sheetViews>
  <sheetFormatPr defaultRowHeight="15"/>
  <cols>
    <col min="1" max="1" width="9.140625" style="36"/>
    <col min="2" max="2" width="13" style="36" customWidth="1"/>
    <col min="3" max="3" width="19.85546875" bestFit="1" customWidth="1"/>
    <col min="4" max="4" width="17.85546875" bestFit="1" customWidth="1"/>
    <col min="5" max="5" width="12.5703125" customWidth="1"/>
    <col min="6" max="6" width="15" customWidth="1"/>
  </cols>
  <sheetData>
    <row r="1" spans="1:6" ht="15.75">
      <c r="A1" s="19" t="s">
        <v>515</v>
      </c>
      <c r="B1" s="33" t="s">
        <v>2</v>
      </c>
      <c r="C1" s="4" t="s">
        <v>5</v>
      </c>
      <c r="D1" s="4" t="s">
        <v>6</v>
      </c>
      <c r="E1" s="7" t="s">
        <v>516</v>
      </c>
      <c r="F1" s="7" t="s">
        <v>517</v>
      </c>
    </row>
    <row r="2" spans="1:6">
      <c r="A2" s="19">
        <v>1</v>
      </c>
      <c r="B2" s="19">
        <v>941321</v>
      </c>
      <c r="C2" s="7" t="s">
        <v>190</v>
      </c>
      <c r="D2" s="7" t="s">
        <v>252</v>
      </c>
      <c r="E2" s="7"/>
      <c r="F2" s="7"/>
    </row>
    <row r="3" spans="1:6">
      <c r="A3" s="19">
        <v>2</v>
      </c>
      <c r="B3" s="19">
        <v>941322</v>
      </c>
      <c r="C3" s="7" t="s">
        <v>497</v>
      </c>
      <c r="D3" s="7" t="s">
        <v>498</v>
      </c>
      <c r="E3" s="7"/>
      <c r="F3" s="7"/>
    </row>
    <row r="4" spans="1:6">
      <c r="A4" s="19">
        <v>3</v>
      </c>
      <c r="B4" s="19">
        <v>941323</v>
      </c>
      <c r="C4" s="7" t="s">
        <v>499</v>
      </c>
      <c r="D4" s="7" t="s">
        <v>37</v>
      </c>
      <c r="E4" s="7"/>
      <c r="F4" s="7"/>
    </row>
    <row r="5" spans="1:6">
      <c r="A5" s="19">
        <v>4</v>
      </c>
      <c r="B5" s="19">
        <v>941324</v>
      </c>
      <c r="C5" s="7" t="s">
        <v>41</v>
      </c>
      <c r="D5" s="7" t="s">
        <v>37</v>
      </c>
      <c r="E5" s="7"/>
      <c r="F5" s="7"/>
    </row>
    <row r="6" spans="1:6">
      <c r="A6" s="19">
        <v>5</v>
      </c>
      <c r="B6" s="19">
        <v>941325</v>
      </c>
      <c r="C6" s="7" t="s">
        <v>500</v>
      </c>
      <c r="D6" s="7" t="s">
        <v>501</v>
      </c>
      <c r="E6" s="7"/>
      <c r="F6" s="7"/>
    </row>
    <row r="7" spans="1:6">
      <c r="A7" s="19">
        <v>6</v>
      </c>
      <c r="B7" s="19">
        <v>941326</v>
      </c>
      <c r="C7" s="7" t="s">
        <v>140</v>
      </c>
      <c r="D7" s="7" t="s">
        <v>88</v>
      </c>
      <c r="E7" s="7"/>
      <c r="F7" s="7"/>
    </row>
    <row r="8" spans="1:6">
      <c r="A8" s="19">
        <v>7</v>
      </c>
      <c r="B8" s="19">
        <v>941327</v>
      </c>
      <c r="C8" s="7" t="s">
        <v>502</v>
      </c>
      <c r="D8" s="7" t="s">
        <v>236</v>
      </c>
      <c r="E8" s="7"/>
      <c r="F8" s="7"/>
    </row>
    <row r="9" spans="1:6">
      <c r="A9" s="19">
        <v>8</v>
      </c>
      <c r="B9" s="19">
        <v>941328</v>
      </c>
      <c r="C9" s="7" t="s">
        <v>143</v>
      </c>
      <c r="D9" s="7" t="s">
        <v>67</v>
      </c>
      <c r="E9" s="7"/>
      <c r="F9" s="7"/>
    </row>
    <row r="10" spans="1:6">
      <c r="A10" s="19">
        <v>9</v>
      </c>
      <c r="B10" s="19">
        <v>941329</v>
      </c>
      <c r="C10" s="7" t="s">
        <v>503</v>
      </c>
      <c r="D10" s="7" t="s">
        <v>504</v>
      </c>
      <c r="E10" s="7"/>
      <c r="F10" s="7"/>
    </row>
    <row r="11" spans="1:6">
      <c r="A11" s="19">
        <v>10</v>
      </c>
      <c r="B11" s="19">
        <v>941330</v>
      </c>
      <c r="C11" s="7" t="s">
        <v>505</v>
      </c>
      <c r="D11" s="7" t="s">
        <v>506</v>
      </c>
      <c r="E11" s="7"/>
      <c r="F11" s="7"/>
    </row>
    <row r="12" spans="1:6">
      <c r="A12" s="19">
        <v>11</v>
      </c>
      <c r="B12" s="19">
        <v>941331</v>
      </c>
      <c r="C12" s="7" t="s">
        <v>507</v>
      </c>
      <c r="D12" s="7" t="s">
        <v>183</v>
      </c>
      <c r="E12" s="7"/>
      <c r="F12" s="7"/>
    </row>
    <row r="13" spans="1:6">
      <c r="A13" s="19">
        <v>12</v>
      </c>
      <c r="B13" s="19">
        <v>941332</v>
      </c>
      <c r="C13" s="7" t="s">
        <v>220</v>
      </c>
      <c r="D13" s="7" t="s">
        <v>137</v>
      </c>
      <c r="E13" s="7"/>
      <c r="F13" s="7"/>
    </row>
    <row r="14" spans="1:6">
      <c r="A14" s="19">
        <v>13</v>
      </c>
      <c r="B14" s="19">
        <v>941333</v>
      </c>
      <c r="C14" s="7" t="s">
        <v>221</v>
      </c>
      <c r="D14" s="7" t="s">
        <v>22</v>
      </c>
      <c r="E14" s="7"/>
      <c r="F14" s="7"/>
    </row>
    <row r="15" spans="1:6">
      <c r="A15" s="19">
        <v>14</v>
      </c>
      <c r="B15" s="19">
        <v>941334</v>
      </c>
      <c r="C15" s="7" t="s">
        <v>508</v>
      </c>
      <c r="D15" s="7" t="s">
        <v>50</v>
      </c>
      <c r="E15" s="7"/>
      <c r="F15" s="7"/>
    </row>
    <row r="16" spans="1:6">
      <c r="A16" s="19">
        <v>15</v>
      </c>
      <c r="B16" s="19">
        <v>941335</v>
      </c>
      <c r="C16" s="7" t="s">
        <v>509</v>
      </c>
      <c r="D16" s="7" t="s">
        <v>39</v>
      </c>
      <c r="E16" s="7"/>
      <c r="F16" s="7"/>
    </row>
    <row r="17" spans="1:6">
      <c r="A17" s="19">
        <v>16</v>
      </c>
      <c r="B17" s="19">
        <v>941336</v>
      </c>
      <c r="C17" s="7" t="s">
        <v>510</v>
      </c>
      <c r="D17" s="7" t="s">
        <v>123</v>
      </c>
      <c r="E17" s="7"/>
      <c r="F17" s="7"/>
    </row>
    <row r="18" spans="1:6">
      <c r="A18" s="19">
        <v>17</v>
      </c>
      <c r="B18" s="19">
        <v>941337</v>
      </c>
      <c r="C18" s="7" t="s">
        <v>22</v>
      </c>
      <c r="D18" s="7" t="s">
        <v>511</v>
      </c>
      <c r="E18" s="7"/>
      <c r="F18" s="7"/>
    </row>
    <row r="19" spans="1:6">
      <c r="A19" s="19">
        <v>18</v>
      </c>
      <c r="B19" s="19">
        <v>941338</v>
      </c>
      <c r="C19" s="7" t="s">
        <v>180</v>
      </c>
      <c r="D19" s="7" t="s">
        <v>174</v>
      </c>
      <c r="E19" s="7"/>
      <c r="F19" s="7"/>
    </row>
    <row r="20" spans="1:6">
      <c r="A20" s="19">
        <v>19</v>
      </c>
      <c r="B20" s="19">
        <v>941339</v>
      </c>
      <c r="C20" s="7" t="s">
        <v>162</v>
      </c>
      <c r="D20" s="7" t="s">
        <v>40</v>
      </c>
      <c r="E20" s="7"/>
      <c r="F20" s="7"/>
    </row>
    <row r="21" spans="1:6">
      <c r="A21" s="19">
        <v>20</v>
      </c>
      <c r="B21" s="19">
        <v>941340</v>
      </c>
      <c r="C21" s="7" t="s">
        <v>140</v>
      </c>
      <c r="D21" s="7" t="s">
        <v>60</v>
      </c>
      <c r="E21" s="7"/>
      <c r="F21" s="7"/>
    </row>
    <row r="22" spans="1:6">
      <c r="A22" s="19">
        <v>21</v>
      </c>
      <c r="B22" s="19">
        <v>941341</v>
      </c>
      <c r="C22" s="7" t="s">
        <v>512</v>
      </c>
      <c r="D22" s="7" t="s">
        <v>513</v>
      </c>
      <c r="E22" s="7"/>
      <c r="F22" s="7"/>
    </row>
    <row r="23" spans="1:6">
      <c r="A23" s="19">
        <v>22</v>
      </c>
      <c r="B23" s="19">
        <v>941342</v>
      </c>
      <c r="C23" s="7" t="s">
        <v>82</v>
      </c>
      <c r="D23" s="7" t="s">
        <v>49</v>
      </c>
      <c r="E23" s="7"/>
      <c r="F23" s="7"/>
    </row>
    <row r="24" spans="1:6">
      <c r="A24" s="19">
        <v>23</v>
      </c>
      <c r="B24" s="19">
        <v>941343</v>
      </c>
      <c r="C24" s="7" t="s">
        <v>186</v>
      </c>
      <c r="D24" s="7" t="s">
        <v>77</v>
      </c>
      <c r="E24" s="7"/>
      <c r="F24" s="7"/>
    </row>
    <row r="25" spans="1:6">
      <c r="A25" s="19">
        <v>24</v>
      </c>
      <c r="B25" s="19">
        <v>941344</v>
      </c>
      <c r="C25" s="7" t="s">
        <v>132</v>
      </c>
      <c r="D25" s="7" t="s">
        <v>159</v>
      </c>
      <c r="E25" s="7"/>
      <c r="F25" s="7"/>
    </row>
    <row r="26" spans="1:6">
      <c r="A26" s="19">
        <v>25</v>
      </c>
      <c r="B26" s="19">
        <v>941345</v>
      </c>
      <c r="C26" s="7" t="s">
        <v>514</v>
      </c>
      <c r="D26" s="7" t="s">
        <v>123</v>
      </c>
      <c r="E26" s="7"/>
      <c r="F26" s="7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D10" sqref="D10"/>
    </sheetView>
  </sheetViews>
  <sheetFormatPr defaultRowHeight="15"/>
  <cols>
    <col min="1" max="1" width="9.140625" style="36"/>
    <col min="3" max="3" width="19.85546875" bestFit="1" customWidth="1"/>
    <col min="4" max="4" width="19.28515625" bestFit="1" customWidth="1"/>
  </cols>
  <sheetData>
    <row r="1" spans="1:6" ht="15.75">
      <c r="A1" s="19" t="s">
        <v>515</v>
      </c>
      <c r="B1" s="33" t="s">
        <v>2</v>
      </c>
      <c r="C1" s="4" t="s">
        <v>5</v>
      </c>
      <c r="D1" s="4" t="s">
        <v>6</v>
      </c>
      <c r="E1" s="7" t="s">
        <v>516</v>
      </c>
      <c r="F1" s="7" t="s">
        <v>517</v>
      </c>
    </row>
    <row r="2" spans="1:6">
      <c r="A2" s="19">
        <v>1</v>
      </c>
      <c r="B2" s="7">
        <v>51961</v>
      </c>
      <c r="C2" s="7" t="s">
        <v>518</v>
      </c>
      <c r="D2" s="7" t="s">
        <v>241</v>
      </c>
      <c r="E2" s="7"/>
      <c r="F2" s="7"/>
    </row>
    <row r="3" spans="1:6">
      <c r="A3" s="19">
        <v>2</v>
      </c>
      <c r="B3" s="7">
        <v>51964</v>
      </c>
      <c r="C3" s="7" t="s">
        <v>519</v>
      </c>
      <c r="D3" s="7" t="s">
        <v>520</v>
      </c>
      <c r="E3" s="7"/>
      <c r="F3" s="7"/>
    </row>
    <row r="4" spans="1:6">
      <c r="A4" s="19">
        <v>3</v>
      </c>
      <c r="B4" s="7">
        <v>51965</v>
      </c>
      <c r="C4" s="7" t="s">
        <v>253</v>
      </c>
      <c r="D4" s="7" t="s">
        <v>37</v>
      </c>
      <c r="E4" s="7"/>
      <c r="F4" s="7"/>
    </row>
    <row r="5" spans="1:6">
      <c r="A5" s="19">
        <v>4</v>
      </c>
      <c r="B5" s="7">
        <v>51966</v>
      </c>
      <c r="C5" s="7" t="s">
        <v>521</v>
      </c>
      <c r="D5" s="7" t="s">
        <v>61</v>
      </c>
      <c r="E5" s="7"/>
      <c r="F5" s="7"/>
    </row>
    <row r="6" spans="1:6">
      <c r="A6" s="19">
        <v>5</v>
      </c>
      <c r="B6" s="7">
        <v>51967</v>
      </c>
      <c r="C6" s="7" t="s">
        <v>522</v>
      </c>
      <c r="D6" s="7" t="s">
        <v>523</v>
      </c>
      <c r="E6" s="7"/>
      <c r="F6" s="7"/>
    </row>
    <row r="7" spans="1:6">
      <c r="A7" s="19">
        <v>6</v>
      </c>
      <c r="B7" s="7">
        <v>51968</v>
      </c>
      <c r="C7" s="7" t="s">
        <v>66</v>
      </c>
      <c r="D7" s="7" t="s">
        <v>250</v>
      </c>
      <c r="E7" s="7"/>
      <c r="F7" s="7"/>
    </row>
    <row r="8" spans="1:6">
      <c r="A8" s="19">
        <v>7</v>
      </c>
      <c r="B8" s="7">
        <v>51969</v>
      </c>
      <c r="C8" s="7" t="s">
        <v>36</v>
      </c>
      <c r="D8" s="7" t="s">
        <v>48</v>
      </c>
      <c r="E8" s="7"/>
      <c r="F8" s="7"/>
    </row>
    <row r="9" spans="1:6">
      <c r="A9" s="19">
        <v>8</v>
      </c>
      <c r="B9" s="7">
        <v>51970</v>
      </c>
      <c r="C9" s="7" t="s">
        <v>524</v>
      </c>
      <c r="D9" s="7" t="s">
        <v>525</v>
      </c>
      <c r="E9" s="7"/>
      <c r="F9" s="7"/>
    </row>
    <row r="10" spans="1:6">
      <c r="A10" s="19">
        <v>9</v>
      </c>
      <c r="B10" s="7">
        <v>51973</v>
      </c>
      <c r="C10" s="7" t="s">
        <v>222</v>
      </c>
      <c r="D10" s="7" t="s">
        <v>526</v>
      </c>
      <c r="E10" s="7"/>
      <c r="F10" s="7"/>
    </row>
    <row r="11" spans="1:6">
      <c r="A11" s="19">
        <v>10</v>
      </c>
      <c r="B11" s="7">
        <v>51974</v>
      </c>
      <c r="C11" s="7" t="s">
        <v>527</v>
      </c>
      <c r="D11" s="7" t="s">
        <v>528</v>
      </c>
      <c r="E11" s="7"/>
      <c r="F11" s="7"/>
    </row>
    <row r="12" spans="1:6">
      <c r="A12" s="19">
        <v>11</v>
      </c>
      <c r="B12" s="7">
        <v>51977</v>
      </c>
      <c r="C12" s="7" t="s">
        <v>213</v>
      </c>
      <c r="D12" s="7" t="s">
        <v>118</v>
      </c>
      <c r="E12" s="7"/>
      <c r="F12" s="7"/>
    </row>
    <row r="13" spans="1:6">
      <c r="A13" s="19">
        <v>12</v>
      </c>
      <c r="B13" s="7">
        <v>51979</v>
      </c>
      <c r="C13" s="7" t="s">
        <v>203</v>
      </c>
      <c r="D13" s="7" t="s">
        <v>176</v>
      </c>
      <c r="E13" s="7"/>
      <c r="F13" s="7"/>
    </row>
    <row r="14" spans="1:6">
      <c r="A14" s="19">
        <v>13</v>
      </c>
      <c r="B14" s="7">
        <v>51980</v>
      </c>
      <c r="C14" s="7" t="s">
        <v>201</v>
      </c>
      <c r="D14" s="7" t="s">
        <v>22</v>
      </c>
      <c r="E14" s="7"/>
      <c r="F14" s="7"/>
    </row>
    <row r="15" spans="1:6">
      <c r="A15" s="19">
        <v>14</v>
      </c>
      <c r="B15" s="7">
        <v>51981</v>
      </c>
      <c r="C15" s="7" t="s">
        <v>529</v>
      </c>
      <c r="D15" s="7" t="s">
        <v>138</v>
      </c>
      <c r="E15" s="7"/>
      <c r="F15" s="7"/>
    </row>
    <row r="16" spans="1:6">
      <c r="A16" s="19">
        <v>15</v>
      </c>
      <c r="B16" s="7">
        <v>51982</v>
      </c>
      <c r="C16" s="7" t="s">
        <v>530</v>
      </c>
      <c r="D16" s="7" t="s">
        <v>531</v>
      </c>
      <c r="E16" s="7"/>
      <c r="F16" s="7"/>
    </row>
    <row r="17" spans="1:6">
      <c r="A17" s="19">
        <v>16</v>
      </c>
      <c r="B17" s="7">
        <v>51983</v>
      </c>
      <c r="C17" s="7" t="s">
        <v>196</v>
      </c>
      <c r="D17" s="7" t="s">
        <v>184</v>
      </c>
      <c r="E17" s="7"/>
      <c r="F17" s="7"/>
    </row>
    <row r="18" spans="1:6">
      <c r="A18" s="19">
        <v>17</v>
      </c>
      <c r="B18" s="7">
        <v>51984</v>
      </c>
      <c r="C18" s="7" t="s">
        <v>194</v>
      </c>
      <c r="D18" s="7" t="s">
        <v>156</v>
      </c>
      <c r="E18" s="7"/>
      <c r="F18" s="7"/>
    </row>
    <row r="19" spans="1:6">
      <c r="A19" s="19">
        <v>18</v>
      </c>
      <c r="B19" s="7">
        <v>51987</v>
      </c>
      <c r="C19" s="7" t="s">
        <v>182</v>
      </c>
      <c r="D19" s="7" t="s">
        <v>532</v>
      </c>
      <c r="E19" s="7"/>
      <c r="F19" s="7"/>
    </row>
    <row r="20" spans="1:6">
      <c r="A20" s="19">
        <v>19</v>
      </c>
      <c r="B20" s="7">
        <v>51988</v>
      </c>
      <c r="C20" s="7" t="s">
        <v>180</v>
      </c>
      <c r="D20" s="7" t="s">
        <v>68</v>
      </c>
      <c r="E20" s="7"/>
      <c r="F20" s="7"/>
    </row>
    <row r="21" spans="1:6">
      <c r="A21" s="19">
        <v>20</v>
      </c>
      <c r="B21" s="7">
        <v>51989</v>
      </c>
      <c r="C21" s="7" t="s">
        <v>179</v>
      </c>
      <c r="D21" s="7" t="s">
        <v>385</v>
      </c>
      <c r="E21" s="7"/>
      <c r="F21" s="7"/>
    </row>
    <row r="22" spans="1:6">
      <c r="A22" s="19">
        <v>21</v>
      </c>
      <c r="B22" s="7">
        <v>51990</v>
      </c>
      <c r="C22" s="7" t="s">
        <v>179</v>
      </c>
      <c r="D22" s="7" t="s">
        <v>61</v>
      </c>
      <c r="E22" s="7"/>
      <c r="F22" s="7"/>
    </row>
    <row r="23" spans="1:6">
      <c r="A23" s="19">
        <v>22</v>
      </c>
      <c r="B23" s="7">
        <v>51993</v>
      </c>
      <c r="C23" s="7" t="s">
        <v>533</v>
      </c>
      <c r="D23" s="7" t="s">
        <v>163</v>
      </c>
      <c r="E23" s="7"/>
      <c r="F23" s="7"/>
    </row>
    <row r="24" spans="1:6">
      <c r="A24" s="19">
        <v>23</v>
      </c>
      <c r="B24" s="7">
        <v>51994</v>
      </c>
      <c r="C24" s="7" t="s">
        <v>534</v>
      </c>
      <c r="D24" s="7" t="s">
        <v>401</v>
      </c>
      <c r="E24" s="7"/>
      <c r="F24" s="7"/>
    </row>
    <row r="25" spans="1:6">
      <c r="A25" s="19">
        <v>24</v>
      </c>
      <c r="B25" s="7">
        <v>51995</v>
      </c>
      <c r="C25" s="7" t="s">
        <v>230</v>
      </c>
      <c r="D25" s="7" t="s">
        <v>139</v>
      </c>
      <c r="E25" s="7"/>
      <c r="F25" s="7"/>
    </row>
    <row r="26" spans="1:6">
      <c r="A26" s="19">
        <v>25</v>
      </c>
      <c r="B26" s="7">
        <v>51996</v>
      </c>
      <c r="C26" s="7" t="s">
        <v>154</v>
      </c>
      <c r="D26" s="7" t="s">
        <v>41</v>
      </c>
      <c r="E26" s="7"/>
      <c r="F26" s="7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F16" sqref="F16"/>
    </sheetView>
  </sheetViews>
  <sheetFormatPr defaultRowHeight="15"/>
  <cols>
    <col min="1" max="1" width="9.140625" style="36"/>
    <col min="2" max="2" width="9.85546875" bestFit="1" customWidth="1"/>
    <col min="3" max="3" width="20.7109375" bestFit="1" customWidth="1"/>
    <col min="4" max="4" width="19.28515625" bestFit="1" customWidth="1"/>
  </cols>
  <sheetData>
    <row r="1" spans="1:6">
      <c r="A1" s="19" t="s">
        <v>515</v>
      </c>
      <c r="B1" s="7" t="s">
        <v>535</v>
      </c>
      <c r="C1" s="7" t="s">
        <v>292</v>
      </c>
      <c r="D1" s="7" t="s">
        <v>536</v>
      </c>
      <c r="E1" s="7" t="s">
        <v>516</v>
      </c>
      <c r="F1" s="7" t="s">
        <v>517</v>
      </c>
    </row>
    <row r="2" spans="1:6">
      <c r="A2" s="19">
        <v>1</v>
      </c>
      <c r="B2" s="7">
        <v>2187492</v>
      </c>
      <c r="C2" s="7" t="s">
        <v>79</v>
      </c>
      <c r="D2" s="7" t="s">
        <v>144</v>
      </c>
      <c r="E2" s="7"/>
      <c r="F2" s="7"/>
    </row>
    <row r="3" spans="1:6">
      <c r="A3" s="19">
        <v>2</v>
      </c>
      <c r="B3" s="7">
        <v>2180720</v>
      </c>
      <c r="C3" s="7" t="s">
        <v>537</v>
      </c>
      <c r="D3" s="7" t="s">
        <v>538</v>
      </c>
      <c r="E3" s="7"/>
      <c r="F3" s="7"/>
    </row>
    <row r="4" spans="1:6">
      <c r="A4" s="19">
        <v>3</v>
      </c>
      <c r="B4" s="7">
        <v>2180727</v>
      </c>
      <c r="C4" s="7" t="s">
        <v>539</v>
      </c>
      <c r="D4" s="7" t="s">
        <v>189</v>
      </c>
      <c r="E4" s="7"/>
      <c r="F4" s="7"/>
    </row>
    <row r="5" spans="1:6">
      <c r="A5" s="19">
        <v>4</v>
      </c>
      <c r="B5" s="7">
        <v>2180730</v>
      </c>
      <c r="C5" s="7" t="s">
        <v>86</v>
      </c>
      <c r="D5" s="7" t="s">
        <v>48</v>
      </c>
      <c r="E5" s="7"/>
      <c r="F5" s="7"/>
    </row>
    <row r="6" spans="1:6">
      <c r="A6" s="19">
        <v>5</v>
      </c>
      <c r="B6" s="7">
        <v>2180896</v>
      </c>
      <c r="C6" s="7" t="s">
        <v>59</v>
      </c>
      <c r="D6" s="7" t="s">
        <v>195</v>
      </c>
      <c r="E6" s="7"/>
      <c r="F6" s="7"/>
    </row>
    <row r="7" spans="1:6">
      <c r="A7" s="19">
        <v>6</v>
      </c>
      <c r="B7" s="7">
        <v>2180904</v>
      </c>
      <c r="C7" s="7" t="s">
        <v>103</v>
      </c>
      <c r="D7" s="7" t="s">
        <v>69</v>
      </c>
      <c r="E7" s="7"/>
      <c r="F7" s="7"/>
    </row>
    <row r="8" spans="1:6">
      <c r="A8" s="19">
        <v>7</v>
      </c>
      <c r="B8" s="7">
        <v>2180909</v>
      </c>
      <c r="C8" s="7" t="s">
        <v>29</v>
      </c>
      <c r="D8" s="7" t="s">
        <v>69</v>
      </c>
      <c r="E8" s="7"/>
      <c r="F8" s="7"/>
    </row>
    <row r="9" spans="1:6">
      <c r="A9" s="19">
        <v>8</v>
      </c>
      <c r="B9" s="7">
        <v>2180911</v>
      </c>
      <c r="C9" s="7" t="s">
        <v>540</v>
      </c>
      <c r="D9" s="7" t="s">
        <v>541</v>
      </c>
      <c r="E9" s="7"/>
      <c r="F9" s="7"/>
    </row>
    <row r="10" spans="1:6">
      <c r="A10" s="19">
        <v>9</v>
      </c>
      <c r="B10" s="7">
        <v>2180913</v>
      </c>
      <c r="C10" s="7" t="s">
        <v>79</v>
      </c>
      <c r="D10" s="7" t="s">
        <v>123</v>
      </c>
      <c r="E10" s="7"/>
      <c r="F10" s="7"/>
    </row>
    <row r="11" spans="1:6">
      <c r="A11" s="19">
        <v>10</v>
      </c>
      <c r="B11" s="7">
        <v>2180917</v>
      </c>
      <c r="C11" s="7" t="s">
        <v>542</v>
      </c>
      <c r="D11" s="7" t="s">
        <v>543</v>
      </c>
      <c r="E11" s="7"/>
      <c r="F11" s="7"/>
    </row>
    <row r="12" spans="1:6">
      <c r="A12" s="19">
        <v>11</v>
      </c>
      <c r="B12" s="7">
        <v>2180949</v>
      </c>
      <c r="C12" s="7" t="s">
        <v>280</v>
      </c>
      <c r="D12" s="7" t="s">
        <v>269</v>
      </c>
      <c r="E12" s="7"/>
      <c r="F12" s="7"/>
    </row>
    <row r="13" spans="1:6">
      <c r="A13" s="19">
        <v>12</v>
      </c>
      <c r="B13" s="7">
        <v>2180951</v>
      </c>
      <c r="C13" s="7" t="s">
        <v>187</v>
      </c>
      <c r="D13" s="7" t="s">
        <v>61</v>
      </c>
      <c r="E13" s="7"/>
      <c r="F13" s="7"/>
    </row>
    <row r="14" spans="1:6">
      <c r="A14" s="19">
        <v>13</v>
      </c>
      <c r="B14" s="7">
        <v>2180952</v>
      </c>
      <c r="C14" s="7" t="s">
        <v>163</v>
      </c>
      <c r="D14" s="7" t="s">
        <v>17</v>
      </c>
      <c r="E14" s="7"/>
      <c r="F14" s="7"/>
    </row>
    <row r="15" spans="1:6">
      <c r="A15" s="19">
        <v>14</v>
      </c>
      <c r="B15" s="7">
        <v>2192316</v>
      </c>
      <c r="C15" s="7" t="s">
        <v>103</v>
      </c>
      <c r="D15" s="7" t="s">
        <v>117</v>
      </c>
      <c r="E15" s="7"/>
      <c r="F15" s="7"/>
    </row>
    <row r="16" spans="1:6">
      <c r="A16" s="19">
        <v>15</v>
      </c>
      <c r="B16" s="7">
        <v>2192321</v>
      </c>
      <c r="C16" s="7" t="s">
        <v>545</v>
      </c>
      <c r="D16" s="7" t="s">
        <v>546</v>
      </c>
      <c r="E16" s="7"/>
      <c r="F16" s="7"/>
    </row>
    <row r="17" spans="1:6">
      <c r="A17" s="19">
        <v>16</v>
      </c>
      <c r="B17" s="7">
        <v>2192327</v>
      </c>
      <c r="C17" s="7" t="s">
        <v>230</v>
      </c>
      <c r="D17" s="7" t="s">
        <v>547</v>
      </c>
      <c r="E17" s="7"/>
      <c r="F17" s="7"/>
    </row>
    <row r="18" spans="1:6">
      <c r="A18" s="19">
        <v>17</v>
      </c>
      <c r="B18" s="7">
        <v>2192334</v>
      </c>
      <c r="C18" s="7" t="s">
        <v>548</v>
      </c>
      <c r="D18" s="7" t="s">
        <v>40</v>
      </c>
      <c r="E18" s="7"/>
      <c r="F18" s="7"/>
    </row>
    <row r="19" spans="1:6">
      <c r="A19" s="19">
        <v>18</v>
      </c>
      <c r="B19" s="7">
        <v>2217943</v>
      </c>
      <c r="C19" s="7" t="s">
        <v>549</v>
      </c>
      <c r="D19" s="7" t="s">
        <v>550</v>
      </c>
      <c r="E19" s="7"/>
      <c r="F19" s="7"/>
    </row>
    <row r="20" spans="1:6">
      <c r="A20" s="19">
        <v>19</v>
      </c>
      <c r="B20" s="7">
        <v>2183128</v>
      </c>
      <c r="C20" s="7" t="s">
        <v>130</v>
      </c>
      <c r="D20" s="7" t="s">
        <v>157</v>
      </c>
      <c r="E20" s="7"/>
      <c r="F20" s="7"/>
    </row>
    <row r="21" spans="1:6">
      <c r="A21" s="19">
        <v>20</v>
      </c>
      <c r="B21" s="7">
        <v>2183132</v>
      </c>
      <c r="C21" s="7" t="s">
        <v>141</v>
      </c>
      <c r="D21" s="7" t="s">
        <v>551</v>
      </c>
      <c r="E21" s="7"/>
      <c r="F21" s="7"/>
    </row>
    <row r="22" spans="1:6">
      <c r="A22" s="19">
        <v>21</v>
      </c>
      <c r="B22" s="7">
        <v>2183193</v>
      </c>
      <c r="C22" s="7" t="s">
        <v>552</v>
      </c>
      <c r="D22" s="7" t="s">
        <v>9</v>
      </c>
      <c r="E22" s="7"/>
      <c r="F22" s="7"/>
    </row>
    <row r="23" spans="1:6">
      <c r="A23" s="19">
        <v>22</v>
      </c>
      <c r="B23" s="7">
        <v>2183206</v>
      </c>
      <c r="C23" s="7" t="s">
        <v>243</v>
      </c>
      <c r="D23" s="7" t="s">
        <v>123</v>
      </c>
      <c r="E23" s="7"/>
      <c r="F23" s="7"/>
    </row>
    <row r="24" spans="1:6">
      <c r="A24" s="19">
        <v>23</v>
      </c>
      <c r="B24" s="7">
        <v>2183229</v>
      </c>
      <c r="C24" s="7" t="s">
        <v>95</v>
      </c>
      <c r="D24" s="7" t="s">
        <v>164</v>
      </c>
      <c r="E24" s="7"/>
      <c r="F24" s="7"/>
    </row>
    <row r="25" spans="1:6">
      <c r="A25" s="19">
        <v>24</v>
      </c>
      <c r="B25" s="7">
        <v>2183241</v>
      </c>
      <c r="C25" s="7" t="s">
        <v>553</v>
      </c>
      <c r="D25" s="7" t="s">
        <v>114</v>
      </c>
      <c r="E25" s="7"/>
      <c r="F25" s="7"/>
    </row>
    <row r="26" spans="1:6">
      <c r="A26" s="19">
        <v>25</v>
      </c>
      <c r="B26" s="7">
        <v>2184979</v>
      </c>
      <c r="C26" s="7" t="s">
        <v>79</v>
      </c>
      <c r="D26" s="7" t="s">
        <v>83</v>
      </c>
      <c r="E26" s="7"/>
      <c r="F26" s="7"/>
    </row>
    <row r="27" spans="1:6">
      <c r="A27" s="19">
        <v>26</v>
      </c>
      <c r="B27" s="7">
        <v>2184983</v>
      </c>
      <c r="C27" s="7" t="s">
        <v>554</v>
      </c>
      <c r="D27" s="7" t="s">
        <v>555</v>
      </c>
      <c r="E27" s="7"/>
      <c r="F27" s="7"/>
    </row>
    <row r="28" spans="1:6">
      <c r="A28" s="19">
        <v>27</v>
      </c>
      <c r="B28" s="7">
        <v>2184991</v>
      </c>
      <c r="C28" s="7" t="s">
        <v>544</v>
      </c>
      <c r="D28" s="7" t="s">
        <v>322</v>
      </c>
      <c r="E28" s="7"/>
      <c r="F28" s="7"/>
    </row>
    <row r="29" spans="1:6">
      <c r="A29" s="19">
        <v>28</v>
      </c>
      <c r="B29" s="7">
        <v>2185157</v>
      </c>
      <c r="C29" s="7" t="s">
        <v>59</v>
      </c>
      <c r="D29" s="7" t="s">
        <v>38</v>
      </c>
      <c r="E29" s="7"/>
      <c r="F29" s="7"/>
    </row>
    <row r="30" spans="1:6">
      <c r="A30" s="19">
        <v>29</v>
      </c>
      <c r="B30" s="7">
        <v>2185159</v>
      </c>
      <c r="C30" s="7" t="s">
        <v>68</v>
      </c>
      <c r="D30" s="7" t="s">
        <v>16</v>
      </c>
      <c r="E30" s="7"/>
      <c r="F30" s="7"/>
    </row>
    <row r="31" spans="1:6">
      <c r="A31" s="19">
        <v>30</v>
      </c>
      <c r="B31" s="7">
        <v>2185161</v>
      </c>
      <c r="C31" s="7" t="s">
        <v>148</v>
      </c>
      <c r="D31" s="7" t="s">
        <v>84</v>
      </c>
      <c r="E31" s="7"/>
      <c r="F31" s="7"/>
    </row>
    <row r="32" spans="1:6">
      <c r="A32" s="19">
        <v>31</v>
      </c>
      <c r="B32" s="7">
        <v>2185165</v>
      </c>
      <c r="C32" s="7" t="s">
        <v>36</v>
      </c>
      <c r="D32" s="7" t="s">
        <v>16</v>
      </c>
      <c r="E32" s="7"/>
      <c r="F32" s="7"/>
    </row>
    <row r="33" spans="1:6">
      <c r="A33" s="19">
        <v>32</v>
      </c>
      <c r="B33" s="7">
        <v>2185167</v>
      </c>
      <c r="C33" s="7" t="s">
        <v>200</v>
      </c>
      <c r="D33" s="7" t="s">
        <v>39</v>
      </c>
      <c r="E33" s="7"/>
      <c r="F33" s="7"/>
    </row>
    <row r="34" spans="1:6">
      <c r="A34" s="19">
        <v>33</v>
      </c>
      <c r="B34" s="7">
        <v>2207485</v>
      </c>
      <c r="C34" s="7" t="s">
        <v>556</v>
      </c>
      <c r="D34" s="7" t="s">
        <v>557</v>
      </c>
      <c r="E34" s="7"/>
      <c r="F34" s="7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K17" sqref="K17:L17"/>
    </sheetView>
  </sheetViews>
  <sheetFormatPr defaultRowHeight="15"/>
  <cols>
    <col min="1" max="1" width="9.140625" style="62"/>
    <col min="2" max="2" width="10.7109375" style="62" customWidth="1"/>
    <col min="3" max="3" width="8" style="62" customWidth="1"/>
    <col min="4" max="4" width="20.140625" style="57" customWidth="1"/>
    <col min="5" max="5" width="23.85546875" style="57" customWidth="1"/>
    <col min="6" max="6" width="17.85546875" style="62" customWidth="1"/>
    <col min="7" max="7" width="14.5703125" style="62" customWidth="1"/>
    <col min="8" max="8" width="17.140625" style="62" customWidth="1"/>
    <col min="9" max="9" width="17.140625" style="57" customWidth="1"/>
    <col min="10" max="16384" width="9.140625" style="57"/>
  </cols>
  <sheetData>
    <row r="1" spans="1:9" ht="26.25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9" ht="21.75" customHeight="1">
      <c r="A2" s="130" t="s">
        <v>571</v>
      </c>
      <c r="B2" s="130"/>
      <c r="C2" s="130"/>
      <c r="D2" s="130"/>
      <c r="E2" s="130"/>
      <c r="F2" s="130"/>
      <c r="G2" s="130"/>
      <c r="H2" s="130"/>
      <c r="I2" s="130"/>
    </row>
    <row r="3" spans="1:9" s="69" customFormat="1">
      <c r="A3" s="129" t="s">
        <v>561</v>
      </c>
      <c r="B3" s="129"/>
      <c r="C3" s="129"/>
      <c r="D3" s="129"/>
      <c r="E3" s="129"/>
      <c r="F3" s="129"/>
      <c r="G3" s="129"/>
      <c r="H3" s="88"/>
    </row>
    <row r="4" spans="1:9" s="69" customFormat="1" ht="15.75">
      <c r="A4" s="73" t="s">
        <v>560</v>
      </c>
      <c r="B4" s="66" t="s">
        <v>2</v>
      </c>
      <c r="C4" s="67" t="s">
        <v>3</v>
      </c>
      <c r="D4" s="68" t="s">
        <v>5</v>
      </c>
      <c r="E4" s="68" t="s">
        <v>6</v>
      </c>
      <c r="F4" s="73" t="s">
        <v>285</v>
      </c>
      <c r="G4" s="85" t="s">
        <v>286</v>
      </c>
      <c r="H4" s="73" t="s">
        <v>565</v>
      </c>
      <c r="I4" s="65"/>
    </row>
    <row r="5" spans="1:9" ht="14.25" customHeight="1">
      <c r="A5" s="61">
        <v>1</v>
      </c>
      <c r="B5" s="63">
        <v>101034</v>
      </c>
      <c r="C5" s="58">
        <v>823</v>
      </c>
      <c r="D5" s="59" t="s">
        <v>116</v>
      </c>
      <c r="E5" s="59" t="s">
        <v>117</v>
      </c>
      <c r="F5" s="61">
        <v>804</v>
      </c>
      <c r="G5" s="86">
        <v>80.400000000000006</v>
      </c>
      <c r="H5" s="78" t="s">
        <v>566</v>
      </c>
      <c r="I5" s="64"/>
    </row>
    <row r="6" spans="1:9" ht="14.25" customHeight="1">
      <c r="A6" s="61">
        <v>2</v>
      </c>
      <c r="B6" s="63">
        <v>101021</v>
      </c>
      <c r="C6" s="58">
        <v>847</v>
      </c>
      <c r="D6" s="59" t="s">
        <v>100</v>
      </c>
      <c r="E6" s="59" t="s">
        <v>11</v>
      </c>
      <c r="F6" s="61">
        <v>795</v>
      </c>
      <c r="G6" s="86">
        <v>79.5</v>
      </c>
      <c r="H6" s="78" t="s">
        <v>567</v>
      </c>
      <c r="I6" s="64"/>
    </row>
    <row r="7" spans="1:9" ht="14.25" customHeight="1">
      <c r="A7" s="61">
        <v>3</v>
      </c>
      <c r="B7" s="63">
        <v>101031</v>
      </c>
      <c r="C7" s="58">
        <v>812</v>
      </c>
      <c r="D7" s="59" t="s">
        <v>110</v>
      </c>
      <c r="E7" s="59" t="s">
        <v>111</v>
      </c>
      <c r="F7" s="61">
        <v>789</v>
      </c>
      <c r="G7" s="86">
        <v>78.900000000000006</v>
      </c>
      <c r="H7" s="78" t="s">
        <v>568</v>
      </c>
      <c r="I7" s="64"/>
    </row>
    <row r="8" spans="1:9" ht="14.25" customHeight="1">
      <c r="A8" s="74"/>
      <c r="B8" s="70"/>
      <c r="C8" s="70"/>
      <c r="D8" s="71"/>
      <c r="E8" s="71"/>
      <c r="F8" s="74"/>
      <c r="G8" s="74"/>
      <c r="H8" s="78"/>
      <c r="I8" s="64"/>
    </row>
    <row r="9" spans="1:9" s="69" customFormat="1" ht="14.25" customHeight="1">
      <c r="A9" s="129" t="s">
        <v>562</v>
      </c>
      <c r="B9" s="129"/>
      <c r="C9" s="129"/>
      <c r="D9" s="129"/>
      <c r="E9" s="129"/>
      <c r="F9" s="129"/>
      <c r="G9" s="129"/>
      <c r="H9" s="73"/>
      <c r="I9" s="65"/>
    </row>
    <row r="10" spans="1:9" ht="14.25" customHeight="1">
      <c r="A10" s="73" t="s">
        <v>560</v>
      </c>
      <c r="B10" s="66" t="s">
        <v>2</v>
      </c>
      <c r="C10" s="67" t="s">
        <v>3</v>
      </c>
      <c r="D10" s="68" t="s">
        <v>5</v>
      </c>
      <c r="E10" s="68" t="s">
        <v>6</v>
      </c>
      <c r="F10" s="73" t="s">
        <v>285</v>
      </c>
      <c r="G10" s="85" t="s">
        <v>286</v>
      </c>
      <c r="H10" s="73" t="s">
        <v>565</v>
      </c>
      <c r="I10" s="64"/>
    </row>
    <row r="11" spans="1:9" ht="14.25" customHeight="1">
      <c r="A11" s="80">
        <v>1</v>
      </c>
      <c r="B11" s="80">
        <v>319513</v>
      </c>
      <c r="C11" s="79">
        <v>2150</v>
      </c>
      <c r="D11" s="76" t="s">
        <v>176</v>
      </c>
      <c r="E11" s="77" t="s">
        <v>50</v>
      </c>
      <c r="F11" s="78">
        <v>1473</v>
      </c>
      <c r="G11" s="87">
        <v>73.650000000000006</v>
      </c>
      <c r="H11" s="78" t="s">
        <v>566</v>
      </c>
      <c r="I11" s="64"/>
    </row>
    <row r="12" spans="1:9" ht="14.25" customHeight="1">
      <c r="A12" s="80">
        <v>2</v>
      </c>
      <c r="B12" s="80">
        <v>319505</v>
      </c>
      <c r="C12" s="79">
        <v>2253</v>
      </c>
      <c r="D12" s="76" t="s">
        <v>229</v>
      </c>
      <c r="E12" s="77" t="s">
        <v>29</v>
      </c>
      <c r="F12" s="78">
        <v>1460</v>
      </c>
      <c r="G12" s="87">
        <v>73</v>
      </c>
      <c r="H12" s="78" t="s">
        <v>567</v>
      </c>
      <c r="I12" s="64"/>
    </row>
    <row r="13" spans="1:9" ht="14.25" customHeight="1">
      <c r="A13" s="80">
        <v>3</v>
      </c>
      <c r="B13" s="80">
        <v>319484</v>
      </c>
      <c r="C13" s="79">
        <v>2005</v>
      </c>
      <c r="D13" s="76" t="s">
        <v>185</v>
      </c>
      <c r="E13" s="77" t="s">
        <v>49</v>
      </c>
      <c r="F13" s="78">
        <v>1446</v>
      </c>
      <c r="G13" s="87">
        <v>72.3</v>
      </c>
      <c r="H13" s="78" t="s">
        <v>568</v>
      </c>
      <c r="I13" s="64"/>
    </row>
    <row r="14" spans="1:9" ht="14.25" customHeight="1">
      <c r="A14" s="98"/>
      <c r="B14" s="98"/>
      <c r="C14" s="99"/>
      <c r="D14" s="100"/>
      <c r="E14" s="101"/>
      <c r="F14" s="102"/>
      <c r="G14" s="102"/>
      <c r="H14" s="78"/>
      <c r="I14" s="64"/>
    </row>
    <row r="15" spans="1:9" s="69" customFormat="1" ht="14.25" customHeight="1">
      <c r="A15" s="129" t="s">
        <v>563</v>
      </c>
      <c r="B15" s="129"/>
      <c r="C15" s="129"/>
      <c r="D15" s="129"/>
      <c r="E15" s="129"/>
      <c r="F15" s="129"/>
      <c r="G15" s="129"/>
      <c r="H15" s="73"/>
      <c r="I15" s="65"/>
    </row>
    <row r="16" spans="1:9" ht="14.25" customHeight="1">
      <c r="A16" s="73" t="s">
        <v>560</v>
      </c>
      <c r="B16" s="66" t="s">
        <v>2</v>
      </c>
      <c r="C16" s="67" t="s">
        <v>3</v>
      </c>
      <c r="D16" s="68" t="s">
        <v>5</v>
      </c>
      <c r="E16" s="68" t="s">
        <v>6</v>
      </c>
      <c r="F16" s="73" t="s">
        <v>285</v>
      </c>
      <c r="G16" s="85" t="s">
        <v>286</v>
      </c>
      <c r="H16" s="73" t="s">
        <v>565</v>
      </c>
      <c r="I16" s="64"/>
    </row>
    <row r="17" spans="1:9" ht="14.25" customHeight="1">
      <c r="A17" s="61">
        <v>1</v>
      </c>
      <c r="B17" s="63">
        <v>718499</v>
      </c>
      <c r="C17" s="60">
        <v>3810</v>
      </c>
      <c r="D17" s="59" t="s">
        <v>282</v>
      </c>
      <c r="E17" s="59" t="s">
        <v>146</v>
      </c>
      <c r="F17" s="19">
        <v>2154</v>
      </c>
      <c r="G17" s="26">
        <v>71</v>
      </c>
      <c r="H17" s="78" t="s">
        <v>566</v>
      </c>
      <c r="I17" s="64"/>
    </row>
    <row r="18" spans="1:9" ht="14.25" customHeight="1">
      <c r="A18" s="61">
        <v>2</v>
      </c>
      <c r="B18" s="63">
        <v>718452</v>
      </c>
      <c r="C18" s="60">
        <v>3808</v>
      </c>
      <c r="D18" s="59" t="s">
        <v>277</v>
      </c>
      <c r="E18" s="59" t="s">
        <v>78</v>
      </c>
      <c r="F18" s="19">
        <v>2203</v>
      </c>
      <c r="G18" s="26">
        <v>73</v>
      </c>
      <c r="H18" s="78" t="s">
        <v>567</v>
      </c>
      <c r="I18" s="64"/>
    </row>
    <row r="19" spans="1:9" ht="14.25" customHeight="1">
      <c r="A19" s="61">
        <v>3</v>
      </c>
      <c r="B19" s="63">
        <v>718371</v>
      </c>
      <c r="C19" s="60">
        <v>3809</v>
      </c>
      <c r="D19" s="59" t="s">
        <v>267</v>
      </c>
      <c r="E19" s="59" t="s">
        <v>268</v>
      </c>
      <c r="F19" s="19">
        <v>2351</v>
      </c>
      <c r="G19" s="26">
        <v>78</v>
      </c>
      <c r="H19" s="78" t="s">
        <v>568</v>
      </c>
      <c r="I19" s="64"/>
    </row>
    <row r="20" spans="1:9" ht="14.25" customHeight="1">
      <c r="A20" s="74"/>
      <c r="B20" s="70"/>
      <c r="C20" s="103"/>
      <c r="D20" s="71"/>
      <c r="E20" s="71"/>
      <c r="F20" s="104"/>
      <c r="G20" s="104"/>
      <c r="H20" s="78"/>
      <c r="I20" s="64"/>
    </row>
    <row r="21" spans="1:9" s="69" customFormat="1" ht="14.25" customHeight="1">
      <c r="A21" s="129" t="s">
        <v>564</v>
      </c>
      <c r="B21" s="129"/>
      <c r="C21" s="129"/>
      <c r="D21" s="129"/>
      <c r="E21" s="129"/>
      <c r="F21" s="129"/>
      <c r="G21" s="129"/>
      <c r="H21" s="73"/>
      <c r="I21" s="65"/>
    </row>
    <row r="22" spans="1:9" ht="14.25" customHeight="1">
      <c r="A22" s="73" t="s">
        <v>560</v>
      </c>
      <c r="B22" s="66" t="s">
        <v>2</v>
      </c>
      <c r="C22" s="67" t="s">
        <v>3</v>
      </c>
      <c r="D22" s="68" t="s">
        <v>5</v>
      </c>
      <c r="E22" s="68" t="s">
        <v>6</v>
      </c>
      <c r="F22" s="73" t="s">
        <v>285</v>
      </c>
      <c r="G22" s="85" t="s">
        <v>286</v>
      </c>
      <c r="H22" s="73" t="s">
        <v>565</v>
      </c>
      <c r="I22" s="64"/>
    </row>
    <row r="23" spans="1:9" ht="14.25" customHeight="1">
      <c r="A23" s="61">
        <v>1</v>
      </c>
      <c r="B23" s="80">
        <v>969306</v>
      </c>
      <c r="C23" s="81">
        <v>12</v>
      </c>
      <c r="D23" s="75" t="s">
        <v>464</v>
      </c>
      <c r="E23" s="75" t="s">
        <v>465</v>
      </c>
      <c r="F23" s="19">
        <v>725</v>
      </c>
      <c r="G23" s="26">
        <v>72.5</v>
      </c>
      <c r="H23" s="78" t="s">
        <v>566</v>
      </c>
      <c r="I23" s="64"/>
    </row>
    <row r="24" spans="1:9" ht="14.25" customHeight="1">
      <c r="A24" s="61">
        <v>2</v>
      </c>
      <c r="B24" s="82">
        <v>969311</v>
      </c>
      <c r="C24" s="83">
        <v>9</v>
      </c>
      <c r="D24" s="84" t="s">
        <v>191</v>
      </c>
      <c r="E24" s="84" t="s">
        <v>9</v>
      </c>
      <c r="F24" s="19">
        <v>723</v>
      </c>
      <c r="G24" s="26">
        <v>72.3</v>
      </c>
      <c r="H24" s="78" t="s">
        <v>567</v>
      </c>
      <c r="I24" s="64"/>
    </row>
    <row r="25" spans="1:9" ht="14.25" customHeight="1">
      <c r="A25" s="61">
        <v>3</v>
      </c>
      <c r="B25" s="80">
        <v>969308</v>
      </c>
      <c r="C25" s="81">
        <v>7</v>
      </c>
      <c r="D25" s="75" t="s">
        <v>470</v>
      </c>
      <c r="E25" s="75" t="s">
        <v>471</v>
      </c>
      <c r="F25" s="19">
        <v>703</v>
      </c>
      <c r="G25" s="26">
        <v>70.3</v>
      </c>
      <c r="H25" s="78" t="s">
        <v>568</v>
      </c>
      <c r="I25" s="64"/>
    </row>
    <row r="26" spans="1:9" ht="14.25" customHeight="1">
      <c r="A26" s="74"/>
      <c r="B26" s="98"/>
      <c r="C26" s="105"/>
      <c r="D26" s="106"/>
      <c r="E26" s="106"/>
      <c r="F26" s="104"/>
      <c r="G26" s="104"/>
      <c r="H26" s="78"/>
      <c r="I26" s="64"/>
    </row>
    <row r="27" spans="1:9" ht="14.25" customHeight="1">
      <c r="A27" s="129" t="s">
        <v>569</v>
      </c>
      <c r="B27" s="129"/>
      <c r="C27" s="129"/>
      <c r="D27" s="129"/>
      <c r="E27" s="129"/>
      <c r="F27" s="129"/>
      <c r="G27" s="129"/>
      <c r="H27" s="73"/>
      <c r="I27" s="65"/>
    </row>
    <row r="28" spans="1:9" ht="14.25" customHeight="1">
      <c r="A28" s="73" t="s">
        <v>560</v>
      </c>
      <c r="B28" s="66" t="s">
        <v>2</v>
      </c>
      <c r="C28" s="67" t="s">
        <v>3</v>
      </c>
      <c r="D28" s="68" t="s">
        <v>5</v>
      </c>
      <c r="E28" s="68" t="s">
        <v>6</v>
      </c>
      <c r="F28" s="73" t="s">
        <v>285</v>
      </c>
      <c r="G28" s="85" t="s">
        <v>286</v>
      </c>
      <c r="H28" s="73" t="s">
        <v>565</v>
      </c>
      <c r="I28" s="64"/>
    </row>
    <row r="29" spans="1:9" ht="14.25" customHeight="1">
      <c r="A29" s="61">
        <v>1</v>
      </c>
      <c r="B29" s="91">
        <v>102006</v>
      </c>
      <c r="C29" s="79">
        <v>105</v>
      </c>
      <c r="D29" s="76" t="s">
        <v>254</v>
      </c>
      <c r="E29" s="76" t="s">
        <v>147</v>
      </c>
      <c r="F29" s="91">
        <v>1582</v>
      </c>
      <c r="G29" s="91">
        <v>79.099999999999994</v>
      </c>
      <c r="H29" s="78" t="s">
        <v>566</v>
      </c>
      <c r="I29" s="64"/>
    </row>
    <row r="30" spans="1:9" ht="14.25" customHeight="1">
      <c r="A30" s="61">
        <v>2</v>
      </c>
      <c r="B30" s="91">
        <v>102011</v>
      </c>
      <c r="C30" s="79">
        <v>104</v>
      </c>
      <c r="D30" s="76" t="s">
        <v>303</v>
      </c>
      <c r="E30" s="76" t="s">
        <v>304</v>
      </c>
      <c r="F30" s="91">
        <v>1580</v>
      </c>
      <c r="G30" s="91">
        <v>79</v>
      </c>
      <c r="H30" s="78" t="s">
        <v>567</v>
      </c>
      <c r="I30" s="64"/>
    </row>
    <row r="31" spans="1:9" ht="14.25" customHeight="1">
      <c r="A31" s="61">
        <v>3</v>
      </c>
      <c r="B31" s="91">
        <v>102009</v>
      </c>
      <c r="C31" s="79">
        <v>102</v>
      </c>
      <c r="D31" s="76" t="s">
        <v>301</v>
      </c>
      <c r="E31" s="76" t="s">
        <v>147</v>
      </c>
      <c r="F31" s="91">
        <v>1492</v>
      </c>
      <c r="G31" s="91">
        <v>74.599999999999994</v>
      </c>
      <c r="H31" s="78" t="s">
        <v>568</v>
      </c>
      <c r="I31" s="64"/>
    </row>
    <row r="32" spans="1:9" ht="14.25" customHeight="1">
      <c r="A32" s="74"/>
      <c r="B32" s="107"/>
      <c r="C32" s="99"/>
      <c r="D32" s="100"/>
      <c r="E32" s="100"/>
      <c r="F32" s="107"/>
      <c r="G32" s="107"/>
      <c r="H32" s="78"/>
      <c r="I32" s="64"/>
    </row>
    <row r="33" spans="1:9" ht="14.25" customHeight="1">
      <c r="A33" s="129" t="s">
        <v>570</v>
      </c>
      <c r="B33" s="129"/>
      <c r="C33" s="129"/>
      <c r="D33" s="129"/>
      <c r="E33" s="129"/>
      <c r="F33" s="129"/>
      <c r="G33" s="129"/>
      <c r="H33" s="73"/>
      <c r="I33" s="65"/>
    </row>
    <row r="34" spans="1:9" ht="14.25" customHeight="1">
      <c r="A34" s="73" t="s">
        <v>560</v>
      </c>
      <c r="B34" s="66" t="s">
        <v>2</v>
      </c>
      <c r="C34" s="67" t="s">
        <v>3</v>
      </c>
      <c r="D34" s="68" t="s">
        <v>5</v>
      </c>
      <c r="E34" s="68" t="s">
        <v>6</v>
      </c>
      <c r="F34" s="73" t="s">
        <v>285</v>
      </c>
      <c r="G34" s="85" t="s">
        <v>286</v>
      </c>
      <c r="H34" s="73" t="s">
        <v>565</v>
      </c>
      <c r="I34" s="64"/>
    </row>
    <row r="35" spans="1:9" ht="14.25" customHeight="1">
      <c r="A35" s="61">
        <v>1</v>
      </c>
      <c r="B35" s="5">
        <v>203319</v>
      </c>
      <c r="C35" s="90">
        <v>203</v>
      </c>
      <c r="D35" s="4" t="s">
        <v>321</v>
      </c>
      <c r="E35" s="4" t="s">
        <v>15</v>
      </c>
      <c r="F35" s="19">
        <v>2131</v>
      </c>
      <c r="G35" s="19">
        <v>68.7</v>
      </c>
      <c r="H35" s="78" t="s">
        <v>566</v>
      </c>
      <c r="I35" s="64"/>
    </row>
    <row r="36" spans="1:9" ht="14.25" customHeight="1">
      <c r="A36" s="61">
        <v>2</v>
      </c>
      <c r="B36" s="5">
        <v>203324</v>
      </c>
      <c r="C36" s="89">
        <v>222</v>
      </c>
      <c r="D36" s="4" t="s">
        <v>325</v>
      </c>
      <c r="E36" s="4" t="s">
        <v>326</v>
      </c>
      <c r="F36" s="19">
        <v>2104</v>
      </c>
      <c r="G36" s="19">
        <v>67.87</v>
      </c>
      <c r="H36" s="78" t="s">
        <v>567</v>
      </c>
      <c r="I36" s="64"/>
    </row>
    <row r="37" spans="1:9" ht="14.25" customHeight="1">
      <c r="A37" s="61">
        <v>3</v>
      </c>
      <c r="B37" s="5">
        <v>203315</v>
      </c>
      <c r="C37" s="89">
        <v>218</v>
      </c>
      <c r="D37" s="4" t="s">
        <v>318</v>
      </c>
      <c r="E37" s="4" t="s">
        <v>319</v>
      </c>
      <c r="F37" s="19">
        <v>2078</v>
      </c>
      <c r="G37" s="19">
        <v>67.03</v>
      </c>
      <c r="H37" s="78" t="s">
        <v>568</v>
      </c>
      <c r="I37" s="64"/>
    </row>
    <row r="38" spans="1:9">
      <c r="A38" s="74"/>
      <c r="B38" s="108"/>
      <c r="C38" s="109"/>
      <c r="D38" s="110"/>
      <c r="E38" s="110"/>
      <c r="F38" s="104"/>
      <c r="G38" s="104"/>
      <c r="H38" s="78"/>
      <c r="I38" s="64"/>
    </row>
    <row r="39" spans="1:9">
      <c r="A39" s="129" t="s">
        <v>572</v>
      </c>
      <c r="B39" s="129"/>
      <c r="C39" s="129"/>
      <c r="D39" s="129"/>
      <c r="E39" s="129"/>
      <c r="F39" s="129"/>
      <c r="G39" s="129"/>
      <c r="H39" s="73"/>
      <c r="I39" s="65"/>
    </row>
    <row r="40" spans="1:9" ht="15.75">
      <c r="A40" s="73" t="s">
        <v>560</v>
      </c>
      <c r="B40" s="66" t="s">
        <v>2</v>
      </c>
      <c r="C40" s="67" t="s">
        <v>3</v>
      </c>
      <c r="D40" s="68" t="s">
        <v>5</v>
      </c>
      <c r="E40" s="68" t="s">
        <v>6</v>
      </c>
      <c r="F40" s="73" t="s">
        <v>285</v>
      </c>
      <c r="G40" s="85" t="s">
        <v>286</v>
      </c>
      <c r="H40" s="73" t="s">
        <v>565</v>
      </c>
      <c r="I40" s="64"/>
    </row>
    <row r="41" spans="1:9" customFormat="1">
      <c r="A41" s="61">
        <v>1</v>
      </c>
      <c r="B41" s="26">
        <v>447194</v>
      </c>
      <c r="C41" s="89">
        <v>504</v>
      </c>
      <c r="D41" s="7" t="s">
        <v>434</v>
      </c>
      <c r="E41" s="5"/>
      <c r="F41" s="5">
        <v>15.4</v>
      </c>
      <c r="G41" s="5">
        <v>77</v>
      </c>
      <c r="H41" s="78" t="s">
        <v>566</v>
      </c>
      <c r="I41" s="7"/>
    </row>
    <row r="42" spans="1:9" customFormat="1">
      <c r="A42" s="61">
        <v>2</v>
      </c>
      <c r="B42" s="26">
        <v>447203</v>
      </c>
      <c r="C42" s="90">
        <v>515</v>
      </c>
      <c r="D42" s="7" t="s">
        <v>7</v>
      </c>
      <c r="E42" s="5"/>
      <c r="F42" s="5">
        <v>15.2</v>
      </c>
      <c r="G42" s="5">
        <v>75.999999999999986</v>
      </c>
      <c r="H42" s="78" t="s">
        <v>567</v>
      </c>
      <c r="I42" s="7"/>
    </row>
    <row r="43" spans="1:9" customFormat="1">
      <c r="A43" s="61">
        <v>3</v>
      </c>
      <c r="B43" s="19">
        <v>447201</v>
      </c>
      <c r="C43" s="89">
        <v>508</v>
      </c>
      <c r="D43" s="7" t="s">
        <v>27</v>
      </c>
      <c r="E43" s="5"/>
      <c r="F43" s="5">
        <v>15</v>
      </c>
      <c r="G43" s="5">
        <v>75</v>
      </c>
      <c r="H43" s="78" t="s">
        <v>568</v>
      </c>
      <c r="I43" s="7"/>
    </row>
    <row r="44" spans="1:9">
      <c r="A44" s="61">
        <v>4</v>
      </c>
      <c r="B44" s="26">
        <v>447197</v>
      </c>
      <c r="C44" s="90">
        <v>503</v>
      </c>
      <c r="D44" s="7" t="s">
        <v>7</v>
      </c>
      <c r="E44" s="64"/>
      <c r="F44" s="5">
        <v>15</v>
      </c>
      <c r="G44" s="5">
        <v>75</v>
      </c>
      <c r="H44" s="78" t="s">
        <v>568</v>
      </c>
      <c r="I44" s="5"/>
    </row>
    <row r="45" spans="1:9">
      <c r="A45" s="61">
        <v>5</v>
      </c>
      <c r="B45" s="26">
        <v>447200</v>
      </c>
      <c r="C45" s="90">
        <v>511</v>
      </c>
      <c r="D45" s="7" t="s">
        <v>198</v>
      </c>
      <c r="E45" s="64"/>
      <c r="F45" s="5">
        <v>15</v>
      </c>
      <c r="G45" s="5">
        <v>75</v>
      </c>
      <c r="H45" s="78" t="s">
        <v>568</v>
      </c>
      <c r="I45" s="5"/>
    </row>
    <row r="46" spans="1:9">
      <c r="A46" s="74"/>
      <c r="B46" s="104"/>
      <c r="C46" s="111"/>
      <c r="D46" s="112"/>
      <c r="E46" s="72"/>
      <c r="F46" s="108"/>
      <c r="G46" s="108"/>
      <c r="H46" s="78"/>
      <c r="I46" s="5"/>
    </row>
    <row r="47" spans="1:9">
      <c r="A47" s="129" t="s">
        <v>573</v>
      </c>
      <c r="B47" s="129"/>
      <c r="C47" s="129"/>
      <c r="D47" s="129"/>
      <c r="E47" s="129"/>
      <c r="F47" s="129"/>
      <c r="G47" s="129"/>
      <c r="H47" s="73"/>
      <c r="I47" s="65"/>
    </row>
    <row r="48" spans="1:9" ht="15.75">
      <c r="A48" s="73" t="s">
        <v>560</v>
      </c>
      <c r="B48" s="66" t="s">
        <v>2</v>
      </c>
      <c r="C48" s="67" t="s">
        <v>3</v>
      </c>
      <c r="D48" s="68" t="s">
        <v>5</v>
      </c>
      <c r="E48" s="68" t="s">
        <v>6</v>
      </c>
      <c r="F48" s="73" t="s">
        <v>285</v>
      </c>
      <c r="G48" s="85" t="s">
        <v>286</v>
      </c>
      <c r="H48" s="73" t="s">
        <v>565</v>
      </c>
      <c r="I48" s="64"/>
    </row>
    <row r="49" spans="1:9">
      <c r="A49" s="61">
        <v>1</v>
      </c>
      <c r="B49" s="19">
        <v>218720</v>
      </c>
      <c r="C49" s="95">
        <v>612</v>
      </c>
      <c r="D49" s="7" t="s">
        <v>340</v>
      </c>
      <c r="E49" s="7" t="s">
        <v>341</v>
      </c>
      <c r="F49" s="19">
        <v>36</v>
      </c>
      <c r="G49" s="19">
        <f>F49/0.4</f>
        <v>90</v>
      </c>
      <c r="H49" s="78" t="s">
        <v>566</v>
      </c>
      <c r="I49" s="64"/>
    </row>
    <row r="50" spans="1:9">
      <c r="A50" s="61">
        <v>2</v>
      </c>
      <c r="B50" s="19">
        <v>218718</v>
      </c>
      <c r="C50" s="96">
        <v>605</v>
      </c>
      <c r="D50" s="7" t="s">
        <v>79</v>
      </c>
      <c r="E50" s="7" t="s">
        <v>163</v>
      </c>
      <c r="F50" s="19">
        <v>33.4</v>
      </c>
      <c r="G50" s="19">
        <f t="shared" ref="G50:G51" si="0">F50/0.4</f>
        <v>83.499999999999986</v>
      </c>
      <c r="H50" s="78" t="s">
        <v>567</v>
      </c>
      <c r="I50" s="64"/>
    </row>
    <row r="51" spans="1:9">
      <c r="A51" s="61">
        <v>3</v>
      </c>
      <c r="B51" s="19">
        <v>218719</v>
      </c>
      <c r="C51" s="96">
        <v>607</v>
      </c>
      <c r="D51" s="7" t="s">
        <v>338</v>
      </c>
      <c r="E51" s="7" t="s">
        <v>224</v>
      </c>
      <c r="F51" s="19">
        <v>31.6</v>
      </c>
      <c r="G51" s="19">
        <f t="shared" si="0"/>
        <v>79</v>
      </c>
      <c r="H51" s="78" t="s">
        <v>568</v>
      </c>
      <c r="I51" s="64"/>
    </row>
    <row r="52" spans="1:9">
      <c r="A52" s="74"/>
      <c r="B52" s="104"/>
      <c r="C52" s="113"/>
      <c r="D52" s="112"/>
      <c r="E52" s="112"/>
      <c r="F52" s="104"/>
      <c r="G52" s="104"/>
      <c r="H52" s="78"/>
      <c r="I52" s="64"/>
    </row>
    <row r="53" spans="1:9">
      <c r="A53" s="129" t="s">
        <v>574</v>
      </c>
      <c r="B53" s="129"/>
      <c r="C53" s="129"/>
      <c r="D53" s="129"/>
      <c r="E53" s="129"/>
      <c r="F53" s="129"/>
      <c r="G53" s="129"/>
      <c r="H53" s="73"/>
      <c r="I53" s="65"/>
    </row>
    <row r="54" spans="1:9" ht="15.75">
      <c r="A54" s="73" t="s">
        <v>560</v>
      </c>
      <c r="B54" s="66" t="s">
        <v>2</v>
      </c>
      <c r="C54" s="67" t="s">
        <v>3</v>
      </c>
      <c r="D54" s="68" t="s">
        <v>5</v>
      </c>
      <c r="E54" s="68" t="s">
        <v>6</v>
      </c>
      <c r="F54" s="73" t="s">
        <v>285</v>
      </c>
      <c r="G54" s="85" t="s">
        <v>286</v>
      </c>
      <c r="H54" s="73" t="s">
        <v>565</v>
      </c>
      <c r="I54" s="64"/>
    </row>
    <row r="55" spans="1:9" customFormat="1">
      <c r="A55" s="61">
        <v>1</v>
      </c>
      <c r="B55" s="19">
        <v>438795</v>
      </c>
      <c r="C55" s="29">
        <v>330</v>
      </c>
      <c r="D55" s="7" t="s">
        <v>421</v>
      </c>
      <c r="E55" s="7" t="s">
        <v>164</v>
      </c>
      <c r="F55" s="36">
        <v>16.25</v>
      </c>
      <c r="G55" s="19">
        <f>F55/0.2</f>
        <v>81.25</v>
      </c>
      <c r="H55" s="78" t="s">
        <v>566</v>
      </c>
      <c r="I55" s="7"/>
    </row>
    <row r="56" spans="1:9" customFormat="1">
      <c r="A56" s="61">
        <v>2</v>
      </c>
      <c r="B56" s="19">
        <v>438774</v>
      </c>
      <c r="C56" s="30">
        <v>327</v>
      </c>
      <c r="D56" s="7" t="s">
        <v>176</v>
      </c>
      <c r="E56" s="7" t="s">
        <v>123</v>
      </c>
      <c r="F56" s="19">
        <v>15.75</v>
      </c>
      <c r="G56" s="19">
        <f t="shared" ref="G56:G57" si="1">F56/0.2</f>
        <v>78.75</v>
      </c>
      <c r="H56" s="78" t="s">
        <v>567</v>
      </c>
      <c r="I56" s="7"/>
    </row>
    <row r="57" spans="1:9" customFormat="1">
      <c r="A57" s="61">
        <v>3</v>
      </c>
      <c r="B57" s="19">
        <v>438772</v>
      </c>
      <c r="C57" s="29">
        <v>314</v>
      </c>
      <c r="D57" s="7" t="s">
        <v>396</v>
      </c>
      <c r="E57" s="7" t="s">
        <v>397</v>
      </c>
      <c r="F57" s="61">
        <v>15.5</v>
      </c>
      <c r="G57" s="19">
        <f t="shared" si="1"/>
        <v>77.5</v>
      </c>
      <c r="H57" s="78" t="s">
        <v>568</v>
      </c>
      <c r="I57" s="19"/>
    </row>
    <row r="58" spans="1:9" customFormat="1">
      <c r="A58" s="74"/>
      <c r="B58" s="104"/>
      <c r="C58" s="114"/>
      <c r="D58" s="112"/>
      <c r="E58" s="112"/>
      <c r="F58" s="74"/>
      <c r="G58" s="104"/>
      <c r="H58" s="78"/>
      <c r="I58" s="19"/>
    </row>
    <row r="59" spans="1:9">
      <c r="A59" s="129" t="s">
        <v>575</v>
      </c>
      <c r="B59" s="129"/>
      <c r="C59" s="129"/>
      <c r="D59" s="129"/>
      <c r="E59" s="129"/>
      <c r="F59" s="129"/>
      <c r="G59" s="129"/>
      <c r="H59" s="73"/>
      <c r="I59" s="65"/>
    </row>
    <row r="60" spans="1:9" ht="15.75">
      <c r="A60" s="73" t="s">
        <v>560</v>
      </c>
      <c r="B60" s="92" t="s">
        <v>2</v>
      </c>
      <c r="C60" s="93" t="s">
        <v>3</v>
      </c>
      <c r="D60" s="94" t="s">
        <v>5</v>
      </c>
      <c r="E60" s="94" t="s">
        <v>6</v>
      </c>
      <c r="F60" s="73" t="s">
        <v>285</v>
      </c>
      <c r="G60" s="73" t="s">
        <v>286</v>
      </c>
      <c r="H60" s="73" t="s">
        <v>565</v>
      </c>
      <c r="I60" s="64"/>
    </row>
    <row r="61" spans="1:9">
      <c r="A61" s="61">
        <v>1</v>
      </c>
      <c r="B61" s="26">
        <v>213787</v>
      </c>
      <c r="C61" s="18">
        <v>423</v>
      </c>
      <c r="D61" s="7" t="s">
        <v>122</v>
      </c>
      <c r="E61" s="7" t="s">
        <v>49</v>
      </c>
      <c r="F61" s="19">
        <v>31.5</v>
      </c>
      <c r="G61" s="19">
        <v>78.75</v>
      </c>
      <c r="H61" s="78" t="s">
        <v>566</v>
      </c>
      <c r="I61" s="97"/>
    </row>
    <row r="62" spans="1:9">
      <c r="A62" s="61">
        <v>2</v>
      </c>
      <c r="B62" s="26">
        <v>213791</v>
      </c>
      <c r="C62" s="18">
        <v>409</v>
      </c>
      <c r="D62" s="7" t="s">
        <v>105</v>
      </c>
      <c r="E62" s="7" t="s">
        <v>29</v>
      </c>
      <c r="F62" s="19">
        <v>31.25</v>
      </c>
      <c r="G62" s="19">
        <v>78.125</v>
      </c>
      <c r="H62" s="78" t="s">
        <v>567</v>
      </c>
      <c r="I62" s="97"/>
    </row>
    <row r="63" spans="1:9">
      <c r="A63" s="61">
        <v>3</v>
      </c>
      <c r="B63" s="26">
        <v>213803</v>
      </c>
      <c r="C63" s="17">
        <v>406</v>
      </c>
      <c r="D63" s="7" t="s">
        <v>375</v>
      </c>
      <c r="E63" s="7" t="s">
        <v>170</v>
      </c>
      <c r="F63" s="19">
        <v>30.75</v>
      </c>
      <c r="G63" s="19">
        <v>76.875</v>
      </c>
      <c r="H63" s="78" t="s">
        <v>568</v>
      </c>
      <c r="I63" s="97"/>
    </row>
  </sheetData>
  <mergeCells count="12">
    <mergeCell ref="A59:G59"/>
    <mergeCell ref="A33:G33"/>
    <mergeCell ref="A1:I1"/>
    <mergeCell ref="A2:I2"/>
    <mergeCell ref="A39:G39"/>
    <mergeCell ref="A47:G47"/>
    <mergeCell ref="A53:G53"/>
    <mergeCell ref="A3:G3"/>
    <mergeCell ref="A15:G15"/>
    <mergeCell ref="A9:G9"/>
    <mergeCell ref="A21:G21"/>
    <mergeCell ref="A27:G27"/>
  </mergeCells>
  <pageMargins left="0.28999999999999998" right="0.28999999999999998" top="0.25" bottom="0.28999999999999998" header="0.22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3"/>
  <sheetViews>
    <sheetView topLeftCell="A13" workbookViewId="0">
      <selection activeCell="O25" sqref="O25"/>
    </sheetView>
  </sheetViews>
  <sheetFormatPr defaultRowHeight="15"/>
  <cols>
    <col min="3" max="3" width="13.85546875" customWidth="1"/>
    <col min="4" max="4" width="25.140625" customWidth="1"/>
    <col min="5" max="5" width="22.5703125" customWidth="1"/>
  </cols>
  <sheetData>
    <row r="1" spans="1:7" ht="15.75">
      <c r="A1" s="131" t="s">
        <v>579</v>
      </c>
      <c r="B1" s="131"/>
      <c r="C1" s="131"/>
      <c r="D1" s="131"/>
      <c r="E1" s="131"/>
      <c r="F1" s="131"/>
      <c r="G1" s="131"/>
    </row>
    <row r="2" spans="1:7" ht="15.75">
      <c r="A2" s="132" t="s">
        <v>578</v>
      </c>
      <c r="B2" s="132"/>
      <c r="C2" s="132"/>
      <c r="D2" s="132"/>
      <c r="E2" s="132"/>
      <c r="F2" s="132"/>
      <c r="G2" s="132"/>
    </row>
    <row r="3" spans="1:7">
      <c r="A3" s="22" t="s">
        <v>2</v>
      </c>
      <c r="B3" s="22" t="s">
        <v>3</v>
      </c>
      <c r="C3" s="22" t="s">
        <v>576</v>
      </c>
      <c r="D3" s="22" t="s">
        <v>5</v>
      </c>
      <c r="E3" s="22" t="s">
        <v>6</v>
      </c>
      <c r="F3" s="22" t="s">
        <v>285</v>
      </c>
      <c r="G3" s="22" t="s">
        <v>286</v>
      </c>
    </row>
    <row r="4" spans="1:7" ht="18.75">
      <c r="A4" s="116">
        <v>101034</v>
      </c>
      <c r="B4" s="119">
        <v>823</v>
      </c>
      <c r="C4" s="4" t="s">
        <v>115</v>
      </c>
      <c r="D4" s="118" t="s">
        <v>116</v>
      </c>
      <c r="E4" s="118" t="s">
        <v>117</v>
      </c>
      <c r="F4" s="117">
        <v>804</v>
      </c>
      <c r="G4" s="117">
        <v>80.400000000000006</v>
      </c>
    </row>
    <row r="5" spans="1:7" ht="18.75">
      <c r="A5" s="116">
        <v>101021</v>
      </c>
      <c r="B5" s="119">
        <v>847</v>
      </c>
      <c r="C5" s="4" t="s">
        <v>101</v>
      </c>
      <c r="D5" s="118" t="s">
        <v>100</v>
      </c>
      <c r="E5" s="118" t="s">
        <v>11</v>
      </c>
      <c r="F5" s="117">
        <v>795</v>
      </c>
      <c r="G5" s="117">
        <v>79.5</v>
      </c>
    </row>
    <row r="6" spans="1:7" ht="18.75">
      <c r="A6" s="116">
        <v>101031</v>
      </c>
      <c r="B6" s="119">
        <v>812</v>
      </c>
      <c r="C6" s="4" t="s">
        <v>109</v>
      </c>
      <c r="D6" s="118" t="s">
        <v>110</v>
      </c>
      <c r="E6" s="118" t="s">
        <v>111</v>
      </c>
      <c r="F6" s="117">
        <v>789</v>
      </c>
      <c r="G6" s="117">
        <v>78.900000000000006</v>
      </c>
    </row>
    <row r="7" spans="1:7" ht="18.75">
      <c r="A7" s="4">
        <v>100965</v>
      </c>
      <c r="B7" s="5">
        <v>710</v>
      </c>
      <c r="C7" s="4" t="s">
        <v>62</v>
      </c>
      <c r="D7" s="4" t="s">
        <v>59</v>
      </c>
      <c r="E7" s="4" t="s">
        <v>63</v>
      </c>
      <c r="F7" s="115">
        <v>775</v>
      </c>
      <c r="G7" s="115">
        <v>77.5</v>
      </c>
    </row>
    <row r="8" spans="1:7" ht="18.75">
      <c r="A8" s="4">
        <v>101112</v>
      </c>
      <c r="B8" s="5">
        <v>1025</v>
      </c>
      <c r="C8" s="4" t="s">
        <v>153</v>
      </c>
      <c r="D8" s="4" t="s">
        <v>19</v>
      </c>
      <c r="E8" s="4" t="s">
        <v>50</v>
      </c>
      <c r="F8" s="115">
        <v>774</v>
      </c>
      <c r="G8" s="115">
        <v>77.400000000000006</v>
      </c>
    </row>
    <row r="9" spans="1:7" ht="18.75">
      <c r="A9" s="4">
        <v>101449</v>
      </c>
      <c r="B9" s="5">
        <v>845</v>
      </c>
      <c r="C9" s="4" t="s">
        <v>212</v>
      </c>
      <c r="D9" s="4" t="s">
        <v>211</v>
      </c>
      <c r="E9" s="4" t="s">
        <v>149</v>
      </c>
      <c r="F9" s="115">
        <v>770</v>
      </c>
      <c r="G9" s="115">
        <v>77</v>
      </c>
    </row>
    <row r="10" spans="1:7" ht="18.75">
      <c r="A10" s="4">
        <v>101482</v>
      </c>
      <c r="B10" s="5">
        <v>702</v>
      </c>
      <c r="C10" s="4" t="s">
        <v>218</v>
      </c>
      <c r="D10" s="4" t="s">
        <v>219</v>
      </c>
      <c r="E10" s="4" t="s">
        <v>181</v>
      </c>
      <c r="F10" s="115">
        <v>769</v>
      </c>
      <c r="G10" s="115">
        <v>76.900000000000006</v>
      </c>
    </row>
    <row r="11" spans="1:7" ht="18.75">
      <c r="A11" s="4">
        <v>100924</v>
      </c>
      <c r="B11" s="5">
        <v>822</v>
      </c>
      <c r="C11" s="4" t="s">
        <v>18</v>
      </c>
      <c r="D11" s="4" t="s">
        <v>19</v>
      </c>
      <c r="E11" s="4" t="s">
        <v>20</v>
      </c>
      <c r="F11" s="115">
        <v>757</v>
      </c>
      <c r="G11" s="115">
        <v>75.7</v>
      </c>
    </row>
    <row r="12" spans="1:7" ht="18.75">
      <c r="A12" s="4">
        <v>100942</v>
      </c>
      <c r="B12" s="5">
        <v>951</v>
      </c>
      <c r="C12" s="4" t="s">
        <v>42</v>
      </c>
      <c r="D12" s="4" t="s">
        <v>43</v>
      </c>
      <c r="E12" s="4" t="s">
        <v>44</v>
      </c>
      <c r="F12" s="115">
        <v>753</v>
      </c>
      <c r="G12" s="115">
        <v>75.3</v>
      </c>
    </row>
    <row r="14" spans="1:7" ht="15.75">
      <c r="A14" s="131" t="s">
        <v>579</v>
      </c>
      <c r="B14" s="131"/>
      <c r="C14" s="131"/>
      <c r="D14" s="131"/>
      <c r="E14" s="131"/>
      <c r="F14" s="131"/>
      <c r="G14" s="131"/>
    </row>
    <row r="15" spans="1:7" ht="15.75">
      <c r="A15" s="132" t="s">
        <v>577</v>
      </c>
      <c r="B15" s="132"/>
      <c r="C15" s="132"/>
      <c r="D15" s="132"/>
      <c r="E15" s="132"/>
      <c r="F15" s="132"/>
      <c r="G15" s="132"/>
    </row>
    <row r="16" spans="1:7" s="28" customFormat="1">
      <c r="A16" s="24" t="s">
        <v>2</v>
      </c>
      <c r="B16" s="24" t="s">
        <v>3</v>
      </c>
      <c r="C16" s="24" t="s">
        <v>576</v>
      </c>
      <c r="D16" s="24" t="s">
        <v>5</v>
      </c>
      <c r="E16" s="24" t="s">
        <v>6</v>
      </c>
      <c r="F16" s="24" t="s">
        <v>285</v>
      </c>
      <c r="G16" s="24" t="s">
        <v>286</v>
      </c>
    </row>
    <row r="17" spans="1:7" ht="18.75">
      <c r="A17" s="4">
        <v>100977</v>
      </c>
      <c r="B17" s="5">
        <v>885</v>
      </c>
      <c r="C17" s="4" t="s">
        <v>70</v>
      </c>
      <c r="D17" s="4" t="s">
        <v>71</v>
      </c>
      <c r="E17" s="4" t="s">
        <v>48</v>
      </c>
      <c r="F17" s="115">
        <v>746</v>
      </c>
      <c r="G17" s="115">
        <v>74.599999999999994</v>
      </c>
    </row>
    <row r="18" spans="1:7" ht="18.75">
      <c r="A18" s="4">
        <v>101064</v>
      </c>
      <c r="B18" s="5">
        <v>813</v>
      </c>
      <c r="C18" s="4" t="s">
        <v>134</v>
      </c>
      <c r="D18" s="4" t="s">
        <v>133</v>
      </c>
      <c r="E18" s="4" t="s">
        <v>93</v>
      </c>
      <c r="F18" s="115">
        <v>745</v>
      </c>
      <c r="G18" s="115">
        <v>74.5</v>
      </c>
    </row>
    <row r="19" spans="1:7" ht="18.75">
      <c r="A19" s="4">
        <v>101185</v>
      </c>
      <c r="B19" s="5">
        <v>876</v>
      </c>
      <c r="C19" s="4" t="s">
        <v>171</v>
      </c>
      <c r="D19" s="4" t="s">
        <v>172</v>
      </c>
      <c r="E19" s="4" t="s">
        <v>173</v>
      </c>
      <c r="F19" s="115">
        <v>741</v>
      </c>
      <c r="G19" s="115">
        <v>74.099999999999994</v>
      </c>
    </row>
    <row r="20" spans="1:7" ht="18.75">
      <c r="A20" s="4">
        <v>101033</v>
      </c>
      <c r="B20" s="5">
        <v>1247</v>
      </c>
      <c r="C20" s="4" t="s">
        <v>112</v>
      </c>
      <c r="D20" s="4" t="s">
        <v>113</v>
      </c>
      <c r="E20" s="4" t="s">
        <v>114</v>
      </c>
      <c r="F20" s="115">
        <v>740</v>
      </c>
      <c r="G20" s="115">
        <v>74</v>
      </c>
    </row>
    <row r="21" spans="1:7" ht="18.75">
      <c r="A21" s="4">
        <v>100962</v>
      </c>
      <c r="B21" s="5">
        <v>1267</v>
      </c>
      <c r="C21" s="4" t="s">
        <v>56</v>
      </c>
      <c r="D21" s="4" t="s">
        <v>57</v>
      </c>
      <c r="E21" s="4" t="s">
        <v>58</v>
      </c>
      <c r="F21" s="115">
        <v>739</v>
      </c>
      <c r="G21" s="115">
        <v>73.900000000000006</v>
      </c>
    </row>
    <row r="22" spans="1:7" ht="18.75">
      <c r="A22" s="4">
        <v>100927</v>
      </c>
      <c r="B22" s="5">
        <v>749</v>
      </c>
      <c r="C22" s="4" t="s">
        <v>23</v>
      </c>
      <c r="D22" s="4" t="s">
        <v>24</v>
      </c>
      <c r="E22" s="4" t="s">
        <v>25</v>
      </c>
      <c r="F22" s="115">
        <v>734</v>
      </c>
      <c r="G22" s="115">
        <v>73.400000000000006</v>
      </c>
    </row>
    <row r="23" spans="1:7" ht="18.75">
      <c r="A23" s="4">
        <v>101429</v>
      </c>
      <c r="B23" s="5">
        <v>1154</v>
      </c>
      <c r="C23" s="4" t="s">
        <v>205</v>
      </c>
      <c r="D23" s="4" t="s">
        <v>204</v>
      </c>
      <c r="E23" s="4" t="s">
        <v>38</v>
      </c>
      <c r="F23" s="115">
        <v>734</v>
      </c>
      <c r="G23" s="115">
        <v>73.400000000000006</v>
      </c>
    </row>
    <row r="24" spans="1:7" ht="18.75">
      <c r="A24" s="4">
        <v>100993</v>
      </c>
      <c r="B24" s="5">
        <v>1260</v>
      </c>
      <c r="C24" s="4" t="s">
        <v>80</v>
      </c>
      <c r="D24" s="4" t="s">
        <v>79</v>
      </c>
      <c r="E24" s="4" t="s">
        <v>68</v>
      </c>
      <c r="F24" s="115">
        <v>733</v>
      </c>
      <c r="G24" s="115">
        <v>73.3</v>
      </c>
    </row>
    <row r="25" spans="1:7" ht="18.75">
      <c r="A25" s="4">
        <v>101111</v>
      </c>
      <c r="B25" s="5">
        <v>821</v>
      </c>
      <c r="C25" s="4" t="s">
        <v>150</v>
      </c>
      <c r="D25" s="4" t="s">
        <v>151</v>
      </c>
      <c r="E25" s="4" t="s">
        <v>152</v>
      </c>
      <c r="F25" s="115">
        <v>730</v>
      </c>
      <c r="G25" s="115">
        <v>73</v>
      </c>
    </row>
    <row r="26" spans="1:7" ht="18.75">
      <c r="A26" s="4">
        <v>100932</v>
      </c>
      <c r="B26" s="5">
        <v>712</v>
      </c>
      <c r="C26" s="4" t="s">
        <v>30</v>
      </c>
      <c r="D26" s="4" t="s">
        <v>31</v>
      </c>
      <c r="E26" s="4" t="s">
        <v>32</v>
      </c>
      <c r="F26" s="115">
        <v>727</v>
      </c>
      <c r="G26" s="115">
        <v>72.7</v>
      </c>
    </row>
    <row r="27" spans="1:7" ht="18.75">
      <c r="A27" s="4">
        <v>100966</v>
      </c>
      <c r="B27" s="5">
        <v>1015</v>
      </c>
      <c r="C27" s="4" t="s">
        <v>64</v>
      </c>
      <c r="D27" s="4" t="s">
        <v>59</v>
      </c>
      <c r="E27" s="4" t="s">
        <v>65</v>
      </c>
      <c r="F27" s="115">
        <v>719</v>
      </c>
      <c r="G27" s="115">
        <v>71.900000000000006</v>
      </c>
    </row>
    <row r="28" spans="1:7" ht="18.75">
      <c r="A28" s="4">
        <v>101443</v>
      </c>
      <c r="B28" s="5">
        <v>759</v>
      </c>
      <c r="C28" s="4" t="s">
        <v>208</v>
      </c>
      <c r="D28" s="4" t="s">
        <v>209</v>
      </c>
      <c r="E28" s="4" t="s">
        <v>210</v>
      </c>
      <c r="F28" s="115">
        <v>714</v>
      </c>
      <c r="G28" s="115">
        <v>71.400000000000006</v>
      </c>
    </row>
    <row r="29" spans="1:7" ht="18.75">
      <c r="A29" s="4">
        <v>101028</v>
      </c>
      <c r="B29" s="5">
        <v>784</v>
      </c>
      <c r="C29" s="4" t="s">
        <v>107</v>
      </c>
      <c r="D29" s="4" t="s">
        <v>108</v>
      </c>
      <c r="E29" s="4" t="s">
        <v>22</v>
      </c>
      <c r="F29" s="115">
        <v>706</v>
      </c>
      <c r="G29" s="115">
        <v>70.599999999999994</v>
      </c>
    </row>
    <row r="30" spans="1:7" ht="18.75">
      <c r="A30" s="4">
        <v>101026</v>
      </c>
      <c r="B30" s="5">
        <v>1217</v>
      </c>
      <c r="C30" s="4" t="s">
        <v>106</v>
      </c>
      <c r="D30" s="4" t="s">
        <v>105</v>
      </c>
      <c r="E30" s="4" t="s">
        <v>9</v>
      </c>
      <c r="F30" s="115">
        <v>700</v>
      </c>
      <c r="G30" s="115">
        <v>70</v>
      </c>
    </row>
    <row r="31" spans="1:7" ht="18.75" customHeight="1"/>
    <row r="32" spans="1:7" ht="18.75" customHeight="1"/>
    <row r="33" ht="18.75" customHeight="1"/>
  </sheetData>
  <sortState ref="A21:I29">
    <sortCondition descending="1" ref="G21:G29"/>
  </sortState>
  <mergeCells count="4">
    <mergeCell ref="A14:G14"/>
    <mergeCell ref="A1:G1"/>
    <mergeCell ref="A15:G15"/>
    <mergeCell ref="A2:G2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sqref="A1:G1"/>
    </sheetView>
  </sheetViews>
  <sheetFormatPr defaultRowHeight="15"/>
  <cols>
    <col min="3" max="3" width="18.5703125" customWidth="1"/>
    <col min="4" max="4" width="16.5703125" customWidth="1"/>
    <col min="5" max="5" width="18.28515625" customWidth="1"/>
  </cols>
  <sheetData>
    <row r="1" spans="1:7" ht="15.75">
      <c r="A1" s="131" t="s">
        <v>580</v>
      </c>
      <c r="B1" s="131"/>
      <c r="C1" s="131"/>
      <c r="D1" s="131"/>
      <c r="E1" s="131"/>
      <c r="F1" s="131"/>
      <c r="G1" s="131"/>
    </row>
    <row r="2" spans="1:7" ht="15.75">
      <c r="A2" s="132" t="s">
        <v>577</v>
      </c>
      <c r="B2" s="132"/>
      <c r="C2" s="132"/>
      <c r="D2" s="132"/>
      <c r="E2" s="132"/>
      <c r="F2" s="132"/>
      <c r="G2" s="132"/>
    </row>
    <row r="3" spans="1:7">
      <c r="A3" s="24" t="s">
        <v>2</v>
      </c>
      <c r="B3" s="24" t="s">
        <v>3</v>
      </c>
      <c r="C3" s="24" t="s">
        <v>576</v>
      </c>
      <c r="D3" s="24" t="s">
        <v>5</v>
      </c>
      <c r="E3" s="24" t="s">
        <v>6</v>
      </c>
      <c r="F3" s="24" t="s">
        <v>285</v>
      </c>
      <c r="G3" s="24" t="s">
        <v>286</v>
      </c>
    </row>
    <row r="4" spans="1:7" ht="15.75">
      <c r="A4" s="75">
        <v>319513</v>
      </c>
      <c r="B4" s="120">
        <v>2150</v>
      </c>
      <c r="C4" s="76" t="s">
        <v>233</v>
      </c>
      <c r="D4" s="76" t="s">
        <v>176</v>
      </c>
      <c r="E4" s="77" t="s">
        <v>50</v>
      </c>
      <c r="F4" s="78">
        <v>1473</v>
      </c>
      <c r="G4" s="78">
        <v>73.650000000000006</v>
      </c>
    </row>
    <row r="5" spans="1:7" ht="15.75">
      <c r="A5" s="75">
        <v>319505</v>
      </c>
      <c r="B5" s="120">
        <v>2253</v>
      </c>
      <c r="C5" s="76" t="s">
        <v>228</v>
      </c>
      <c r="D5" s="76" t="s">
        <v>229</v>
      </c>
      <c r="E5" s="77" t="s">
        <v>29</v>
      </c>
      <c r="F5" s="78">
        <v>1460</v>
      </c>
      <c r="G5" s="78">
        <v>73</v>
      </c>
    </row>
    <row r="6" spans="1:7" ht="15.75">
      <c r="A6" s="75">
        <v>319484</v>
      </c>
      <c r="B6" s="120">
        <v>2005</v>
      </c>
      <c r="C6" s="76" t="s">
        <v>227</v>
      </c>
      <c r="D6" s="76" t="s">
        <v>185</v>
      </c>
      <c r="E6" s="77" t="s">
        <v>49</v>
      </c>
      <c r="F6" s="78">
        <v>1446</v>
      </c>
      <c r="G6" s="78">
        <v>72.3</v>
      </c>
    </row>
    <row r="7" spans="1:7" ht="15.75">
      <c r="A7" s="12">
        <v>319478</v>
      </c>
      <c r="B7" s="15">
        <v>2017</v>
      </c>
      <c r="C7" s="4" t="s">
        <v>226</v>
      </c>
      <c r="D7" s="4" t="s">
        <v>129</v>
      </c>
      <c r="E7" s="14" t="s">
        <v>139</v>
      </c>
      <c r="F7" s="19">
        <v>1438</v>
      </c>
      <c r="G7" s="19">
        <v>71.900000000000006</v>
      </c>
    </row>
    <row r="8" spans="1:7" ht="15.75">
      <c r="A8" s="12">
        <v>319630</v>
      </c>
      <c r="B8" s="13">
        <v>2028</v>
      </c>
      <c r="C8" s="4" t="s">
        <v>247</v>
      </c>
      <c r="D8" s="4" t="s">
        <v>193</v>
      </c>
      <c r="E8" s="14" t="s">
        <v>197</v>
      </c>
      <c r="F8" s="19">
        <v>1424</v>
      </c>
      <c r="G8" s="19">
        <v>71.2</v>
      </c>
    </row>
  </sheetData>
  <sortState ref="A4:K8">
    <sortCondition descending="1" ref="G4:G8"/>
  </sortState>
  <mergeCells count="2">
    <mergeCell ref="A1:G1"/>
    <mergeCell ref="A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sqref="A1:G3"/>
    </sheetView>
  </sheetViews>
  <sheetFormatPr defaultRowHeight="15"/>
  <cols>
    <col min="3" max="3" width="12.5703125" customWidth="1"/>
    <col min="4" max="4" width="17.5703125" customWidth="1"/>
    <col min="5" max="5" width="18.7109375" customWidth="1"/>
  </cols>
  <sheetData>
    <row r="1" spans="1:7" ht="15.75">
      <c r="A1" s="131" t="s">
        <v>581</v>
      </c>
      <c r="B1" s="131"/>
      <c r="C1" s="131"/>
      <c r="D1" s="131"/>
      <c r="E1" s="131"/>
      <c r="F1" s="131"/>
      <c r="G1" s="131"/>
    </row>
    <row r="2" spans="1:7" ht="15.75">
      <c r="A2" s="132" t="s">
        <v>578</v>
      </c>
      <c r="B2" s="132"/>
      <c r="C2" s="132"/>
      <c r="D2" s="132"/>
      <c r="E2" s="132"/>
      <c r="F2" s="132"/>
      <c r="G2" s="132"/>
    </row>
    <row r="3" spans="1:7">
      <c r="A3" s="22" t="s">
        <v>2</v>
      </c>
      <c r="B3" s="22" t="s">
        <v>3</v>
      </c>
      <c r="C3" s="22" t="s">
        <v>576</v>
      </c>
      <c r="D3" s="22" t="s">
        <v>5</v>
      </c>
      <c r="E3" s="22" t="s">
        <v>6</v>
      </c>
      <c r="F3" s="22" t="s">
        <v>285</v>
      </c>
      <c r="G3" s="22" t="s">
        <v>286</v>
      </c>
    </row>
    <row r="4" spans="1:7" s="123" customFormat="1">
      <c r="A4" s="76">
        <v>718371</v>
      </c>
      <c r="B4" s="121">
        <v>3809</v>
      </c>
      <c r="C4" s="76" t="s">
        <v>266</v>
      </c>
      <c r="D4" s="76" t="s">
        <v>267</v>
      </c>
      <c r="E4" s="76" t="s">
        <v>268</v>
      </c>
      <c r="F4" s="78">
        <v>2351</v>
      </c>
      <c r="G4" s="122">
        <v>78.36666666666666</v>
      </c>
    </row>
    <row r="5" spans="1:7" s="123" customFormat="1" ht="15.75">
      <c r="A5" s="131" t="s">
        <v>581</v>
      </c>
      <c r="B5" s="131"/>
      <c r="C5" s="131"/>
      <c r="D5" s="131"/>
      <c r="E5" s="131"/>
      <c r="F5" s="131"/>
      <c r="G5" s="131"/>
    </row>
    <row r="6" spans="1:7" s="123" customFormat="1" ht="15.75">
      <c r="A6" s="132" t="s">
        <v>577</v>
      </c>
      <c r="B6" s="132"/>
      <c r="C6" s="132"/>
      <c r="D6" s="132"/>
      <c r="E6" s="132"/>
      <c r="F6" s="132"/>
      <c r="G6" s="132"/>
    </row>
    <row r="7" spans="1:7" s="123" customFormat="1">
      <c r="A7" s="24" t="s">
        <v>2</v>
      </c>
      <c r="B7" s="24" t="s">
        <v>3</v>
      </c>
      <c r="C7" s="24" t="s">
        <v>576</v>
      </c>
      <c r="D7" s="24" t="s">
        <v>5</v>
      </c>
      <c r="E7" s="24" t="s">
        <v>6</v>
      </c>
      <c r="F7" s="24" t="s">
        <v>285</v>
      </c>
      <c r="G7" s="24" t="s">
        <v>286</v>
      </c>
    </row>
    <row r="8" spans="1:7" s="123" customFormat="1">
      <c r="A8" s="76">
        <v>718452</v>
      </c>
      <c r="B8" s="121">
        <v>3808</v>
      </c>
      <c r="C8" s="76" t="s">
        <v>276</v>
      </c>
      <c r="D8" s="76" t="s">
        <v>277</v>
      </c>
      <c r="E8" s="76" t="s">
        <v>78</v>
      </c>
      <c r="F8" s="78">
        <v>2203</v>
      </c>
      <c r="G8" s="122">
        <v>73.433333333333337</v>
      </c>
    </row>
    <row r="9" spans="1:7" s="123" customFormat="1">
      <c r="A9" s="76">
        <v>718499</v>
      </c>
      <c r="B9" s="121">
        <v>3810</v>
      </c>
      <c r="C9" s="76" t="s">
        <v>281</v>
      </c>
      <c r="D9" s="76" t="s">
        <v>282</v>
      </c>
      <c r="E9" s="76" t="s">
        <v>146</v>
      </c>
      <c r="F9" s="78">
        <v>2154</v>
      </c>
      <c r="G9" s="122">
        <v>71.8</v>
      </c>
    </row>
    <row r="10" spans="1:7">
      <c r="A10" s="4">
        <v>718398</v>
      </c>
      <c r="B10" s="18">
        <v>3969</v>
      </c>
      <c r="C10" s="4" t="s">
        <v>271</v>
      </c>
      <c r="D10" s="4" t="s">
        <v>105</v>
      </c>
      <c r="E10" s="4" t="s">
        <v>166</v>
      </c>
      <c r="F10" s="19">
        <v>2135</v>
      </c>
      <c r="G10" s="37">
        <v>71.166666666666671</v>
      </c>
    </row>
    <row r="11" spans="1:7">
      <c r="A11" s="4">
        <v>718343</v>
      </c>
      <c r="B11" s="17">
        <v>3826</v>
      </c>
      <c r="C11" s="4" t="s">
        <v>261</v>
      </c>
      <c r="D11" s="4" t="s">
        <v>262</v>
      </c>
      <c r="E11" s="4" t="s">
        <v>263</v>
      </c>
      <c r="F11" s="19">
        <v>2122</v>
      </c>
      <c r="G11" s="37">
        <v>70.733333333333334</v>
      </c>
    </row>
    <row r="12" spans="1:7">
      <c r="A12" s="4">
        <v>718477</v>
      </c>
      <c r="B12" s="17">
        <v>3812</v>
      </c>
      <c r="C12" s="4" t="s">
        <v>278</v>
      </c>
      <c r="D12" s="4" t="s">
        <v>279</v>
      </c>
      <c r="E12" s="4" t="s">
        <v>90</v>
      </c>
      <c r="F12" s="19">
        <v>2106</v>
      </c>
      <c r="G12" s="37">
        <v>70.2</v>
      </c>
    </row>
  </sheetData>
  <mergeCells count="4">
    <mergeCell ref="A5:G5"/>
    <mergeCell ref="A6:G6"/>
    <mergeCell ref="A1:G1"/>
    <mergeCell ref="A2:G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E21" sqref="E21"/>
    </sheetView>
  </sheetViews>
  <sheetFormatPr defaultRowHeight="15"/>
  <cols>
    <col min="3" max="3" width="13.7109375" customWidth="1"/>
    <col min="4" max="5" width="24" customWidth="1"/>
  </cols>
  <sheetData>
    <row r="1" spans="1:7" ht="15.75">
      <c r="A1" s="131" t="s">
        <v>582</v>
      </c>
      <c r="B1" s="131"/>
      <c r="C1" s="131"/>
      <c r="D1" s="131"/>
      <c r="E1" s="131"/>
      <c r="F1" s="131"/>
      <c r="G1" s="131"/>
    </row>
    <row r="2" spans="1:7" ht="15.75">
      <c r="A2" s="132" t="s">
        <v>577</v>
      </c>
      <c r="B2" s="132"/>
      <c r="C2" s="132"/>
      <c r="D2" s="132"/>
      <c r="E2" s="132"/>
      <c r="F2" s="132"/>
      <c r="G2" s="132"/>
    </row>
    <row r="3" spans="1:7">
      <c r="A3" s="24" t="s">
        <v>2</v>
      </c>
      <c r="B3" s="24" t="s">
        <v>3</v>
      </c>
      <c r="C3" s="24" t="s">
        <v>576</v>
      </c>
      <c r="D3" s="24" t="s">
        <v>5</v>
      </c>
      <c r="E3" s="24" t="s">
        <v>6</v>
      </c>
      <c r="F3" s="24" t="s">
        <v>285</v>
      </c>
      <c r="G3" s="24" t="s">
        <v>286</v>
      </c>
    </row>
    <row r="4" spans="1:7" s="123" customFormat="1" ht="15.75">
      <c r="A4" s="80">
        <v>969306</v>
      </c>
      <c r="B4" s="81">
        <v>12</v>
      </c>
      <c r="C4" s="75" t="s">
        <v>463</v>
      </c>
      <c r="D4" s="75" t="s">
        <v>464</v>
      </c>
      <c r="E4" s="75" t="s">
        <v>465</v>
      </c>
      <c r="F4" s="78">
        <v>725</v>
      </c>
      <c r="G4" s="78">
        <v>72.5</v>
      </c>
    </row>
    <row r="5" spans="1:7" s="123" customFormat="1" ht="15.75">
      <c r="A5" s="82">
        <v>969311</v>
      </c>
      <c r="B5" s="83">
        <v>9</v>
      </c>
      <c r="C5" s="84" t="s">
        <v>474</v>
      </c>
      <c r="D5" s="84" t="s">
        <v>191</v>
      </c>
      <c r="E5" s="84" t="s">
        <v>9</v>
      </c>
      <c r="F5" s="78">
        <v>723</v>
      </c>
      <c r="G5" s="78">
        <v>72.3</v>
      </c>
    </row>
    <row r="6" spans="1:7" s="123" customFormat="1" ht="15.75">
      <c r="A6" s="80">
        <v>969308</v>
      </c>
      <c r="B6" s="81">
        <v>7</v>
      </c>
      <c r="C6" s="75" t="s">
        <v>469</v>
      </c>
      <c r="D6" s="75" t="s">
        <v>470</v>
      </c>
      <c r="E6" s="75" t="s">
        <v>471</v>
      </c>
      <c r="F6" s="78">
        <v>703</v>
      </c>
      <c r="G6" s="78">
        <v>70.3</v>
      </c>
    </row>
  </sheetData>
  <sortState ref="A4:N6">
    <sortCondition descending="1" ref="G4:G6"/>
  </sortState>
  <mergeCells count="2">
    <mergeCell ref="A1:G1"/>
    <mergeCell ref="A2:G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J21" sqref="J21"/>
    </sheetView>
  </sheetViews>
  <sheetFormatPr defaultRowHeight="15"/>
  <cols>
    <col min="3" max="3" width="12.28515625" customWidth="1"/>
    <col min="4" max="4" width="16.85546875" customWidth="1"/>
    <col min="5" max="5" width="19.28515625" customWidth="1"/>
  </cols>
  <sheetData>
    <row r="1" spans="1:11" ht="15.75">
      <c r="A1" s="131" t="s">
        <v>583</v>
      </c>
      <c r="B1" s="131"/>
      <c r="C1" s="131"/>
      <c r="D1" s="131"/>
      <c r="E1" s="131"/>
      <c r="F1" s="131"/>
      <c r="G1" s="131"/>
    </row>
    <row r="2" spans="1:11" ht="15.75">
      <c r="A2" s="132" t="s">
        <v>578</v>
      </c>
      <c r="B2" s="132"/>
      <c r="C2" s="132"/>
      <c r="D2" s="132"/>
      <c r="E2" s="132"/>
      <c r="F2" s="132"/>
      <c r="G2" s="132"/>
    </row>
    <row r="3" spans="1:11">
      <c r="A3" s="22" t="s">
        <v>2</v>
      </c>
      <c r="B3" s="22" t="s">
        <v>3</v>
      </c>
      <c r="C3" s="22" t="s">
        <v>576</v>
      </c>
      <c r="D3" s="22" t="s">
        <v>5</v>
      </c>
      <c r="E3" s="22" t="s">
        <v>6</v>
      </c>
      <c r="F3" s="22" t="s">
        <v>285</v>
      </c>
      <c r="G3" s="22" t="s">
        <v>286</v>
      </c>
    </row>
    <row r="4" spans="1:11">
      <c r="A4" s="91">
        <v>102006</v>
      </c>
      <c r="B4" s="121">
        <v>105</v>
      </c>
      <c r="C4" s="76" t="s">
        <v>294</v>
      </c>
      <c r="D4" s="76" t="s">
        <v>254</v>
      </c>
      <c r="E4" s="76" t="s">
        <v>147</v>
      </c>
      <c r="F4" s="91">
        <v>1582</v>
      </c>
      <c r="G4" s="76">
        <v>79.099999999999994</v>
      </c>
    </row>
    <row r="5" spans="1:11">
      <c r="A5" s="91">
        <v>102011</v>
      </c>
      <c r="B5" s="121">
        <v>104</v>
      </c>
      <c r="C5" s="76" t="s">
        <v>302</v>
      </c>
      <c r="D5" s="76" t="s">
        <v>303</v>
      </c>
      <c r="E5" s="76" t="s">
        <v>304</v>
      </c>
      <c r="F5" s="91">
        <v>1580</v>
      </c>
      <c r="G5" s="76">
        <v>79</v>
      </c>
    </row>
    <row r="6" spans="1:11" ht="15.75">
      <c r="A6" s="131" t="s">
        <v>583</v>
      </c>
      <c r="B6" s="131"/>
      <c r="C6" s="131"/>
      <c r="D6" s="131"/>
      <c r="E6" s="131"/>
      <c r="F6" s="131"/>
      <c r="G6" s="131"/>
    </row>
    <row r="7" spans="1:11" ht="15.75">
      <c r="A7" s="132" t="s">
        <v>577</v>
      </c>
      <c r="B7" s="132"/>
      <c r="C7" s="132"/>
      <c r="D7" s="132"/>
      <c r="E7" s="132"/>
      <c r="F7" s="132"/>
      <c r="G7" s="132"/>
    </row>
    <row r="8" spans="1:11">
      <c r="A8" s="24" t="s">
        <v>2</v>
      </c>
      <c r="B8" s="24" t="s">
        <v>3</v>
      </c>
      <c r="C8" s="24" t="s">
        <v>576</v>
      </c>
      <c r="D8" s="24" t="s">
        <v>5</v>
      </c>
      <c r="E8" s="24" t="s">
        <v>6</v>
      </c>
      <c r="F8" s="24" t="s">
        <v>285</v>
      </c>
      <c r="G8" s="24" t="s">
        <v>286</v>
      </c>
    </row>
    <row r="9" spans="1:11">
      <c r="A9" s="91">
        <v>102009</v>
      </c>
      <c r="B9" s="121">
        <v>102</v>
      </c>
      <c r="C9" s="76" t="s">
        <v>300</v>
      </c>
      <c r="D9" s="76" t="s">
        <v>301</v>
      </c>
      <c r="E9" s="76" t="s">
        <v>147</v>
      </c>
      <c r="F9" s="91">
        <v>1492</v>
      </c>
      <c r="G9" s="76">
        <v>74.599999999999994</v>
      </c>
      <c r="H9" s="123"/>
      <c r="I9" s="123"/>
      <c r="J9" s="123"/>
      <c r="K9" s="123"/>
    </row>
    <row r="10" spans="1:11">
      <c r="A10" s="5">
        <v>102017</v>
      </c>
      <c r="B10" s="18">
        <v>101</v>
      </c>
      <c r="C10" s="4" t="s">
        <v>313</v>
      </c>
      <c r="D10" s="4" t="s">
        <v>314</v>
      </c>
      <c r="E10" s="4" t="s">
        <v>315</v>
      </c>
      <c r="F10" s="5">
        <v>1469</v>
      </c>
      <c r="G10" s="4">
        <v>73.45</v>
      </c>
    </row>
    <row r="11" spans="1:11">
      <c r="A11" s="5">
        <v>102014</v>
      </c>
      <c r="B11" s="17">
        <v>106</v>
      </c>
      <c r="C11" s="4" t="s">
        <v>305</v>
      </c>
      <c r="D11" s="4" t="s">
        <v>306</v>
      </c>
      <c r="E11" s="4" t="s">
        <v>307</v>
      </c>
      <c r="F11" s="5">
        <v>1459</v>
      </c>
      <c r="G11" s="4">
        <v>72.95</v>
      </c>
    </row>
    <row r="12" spans="1:11">
      <c r="A12" s="5">
        <v>102016</v>
      </c>
      <c r="B12" s="17">
        <v>108</v>
      </c>
      <c r="C12" s="4" t="s">
        <v>311</v>
      </c>
      <c r="D12" s="4" t="s">
        <v>312</v>
      </c>
      <c r="E12" s="4" t="s">
        <v>265</v>
      </c>
      <c r="F12" s="5">
        <v>1419</v>
      </c>
      <c r="G12" s="4">
        <v>70.95</v>
      </c>
    </row>
    <row r="13" spans="1:11" s="123" customFormat="1">
      <c r="A13" s="5">
        <v>102008</v>
      </c>
      <c r="B13" s="18">
        <v>107</v>
      </c>
      <c r="C13" s="4" t="s">
        <v>298</v>
      </c>
      <c r="D13" s="4" t="s">
        <v>299</v>
      </c>
      <c r="E13" s="4" t="s">
        <v>147</v>
      </c>
      <c r="F13" s="5">
        <v>1417</v>
      </c>
      <c r="G13" s="4">
        <v>70.849999999999994</v>
      </c>
      <c r="H13"/>
      <c r="I13"/>
      <c r="J13"/>
      <c r="K13"/>
    </row>
    <row r="14" spans="1:11" s="123" customFormat="1"/>
    <row r="15" spans="1:11" s="123" customFormat="1"/>
    <row r="16" spans="1:11" s="123" customFormat="1"/>
    <row r="17" s="123" customFormat="1"/>
    <row r="18" s="123" customFormat="1"/>
    <row r="19" s="123" customFormat="1"/>
  </sheetData>
  <sortState ref="A4:K8">
    <sortCondition descending="1" ref="G4:G8"/>
  </sortState>
  <mergeCells count="4">
    <mergeCell ref="A6:G6"/>
    <mergeCell ref="A7:G7"/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zoomScale="124" zoomScaleNormal="124" workbookViewId="0">
      <selection activeCell="A12" sqref="A12:XFD16"/>
    </sheetView>
  </sheetViews>
  <sheetFormatPr defaultRowHeight="18.75"/>
  <cols>
    <col min="3" max="3" width="15.42578125" customWidth="1"/>
    <col min="4" max="5" width="21.42578125" customWidth="1"/>
    <col min="6" max="7" width="21.42578125" style="43" customWidth="1"/>
    <col min="8" max="9" width="16.28515625" style="36" customWidth="1"/>
    <col min="10" max="11" width="16.28515625" customWidth="1"/>
  </cols>
  <sheetData>
    <row r="1" spans="1:11" ht="26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5">
      <c r="A2" s="127" t="s">
        <v>223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>
      <c r="A3" s="1" t="s">
        <v>2</v>
      </c>
      <c r="B3" s="2" t="s">
        <v>3</v>
      </c>
      <c r="C3" s="2" t="s">
        <v>4</v>
      </c>
      <c r="D3" s="2" t="s">
        <v>5</v>
      </c>
      <c r="E3" s="11" t="s">
        <v>6</v>
      </c>
      <c r="F3" s="42" t="s">
        <v>495</v>
      </c>
      <c r="G3" s="42" t="s">
        <v>496</v>
      </c>
      <c r="H3" s="10" t="s">
        <v>287</v>
      </c>
      <c r="I3" s="10" t="s">
        <v>288</v>
      </c>
      <c r="J3" s="10" t="s">
        <v>285</v>
      </c>
      <c r="K3" s="10" t="s">
        <v>286</v>
      </c>
    </row>
    <row r="4" spans="1:11">
      <c r="A4" s="12">
        <v>319512</v>
      </c>
      <c r="B4" s="13">
        <v>2044</v>
      </c>
      <c r="C4" s="4" t="s">
        <v>231</v>
      </c>
      <c r="D4" s="4" t="s">
        <v>232</v>
      </c>
      <c r="E4" s="14" t="s">
        <v>129</v>
      </c>
      <c r="F4" s="10">
        <v>292</v>
      </c>
      <c r="G4" s="10">
        <v>286</v>
      </c>
      <c r="H4" s="6">
        <v>292</v>
      </c>
      <c r="I4" s="19">
        <v>314</v>
      </c>
      <c r="J4" s="19">
        <f t="shared" ref="J4:J16" si="0">SUM(F4:I4)</f>
        <v>1184</v>
      </c>
      <c r="K4" s="19">
        <f t="shared" ref="K4:K16" si="1">J4*100/2000</f>
        <v>59.2</v>
      </c>
    </row>
    <row r="5" spans="1:11">
      <c r="A5" s="12">
        <v>319637</v>
      </c>
      <c r="B5" s="13">
        <v>2218</v>
      </c>
      <c r="C5" s="4" t="s">
        <v>248</v>
      </c>
      <c r="D5" s="4" t="s">
        <v>194</v>
      </c>
      <c r="E5" s="14" t="s">
        <v>199</v>
      </c>
      <c r="F5" s="10">
        <v>281</v>
      </c>
      <c r="G5" s="10">
        <v>334</v>
      </c>
      <c r="H5" s="6">
        <v>310</v>
      </c>
      <c r="I5" s="19">
        <v>292</v>
      </c>
      <c r="J5" s="19">
        <f t="shared" si="0"/>
        <v>1217</v>
      </c>
      <c r="K5" s="19">
        <f t="shared" si="1"/>
        <v>60.85</v>
      </c>
    </row>
    <row r="6" spans="1:11">
      <c r="A6" s="12">
        <v>319552</v>
      </c>
      <c r="B6" s="15">
        <v>2067</v>
      </c>
      <c r="C6" s="4" t="s">
        <v>240</v>
      </c>
      <c r="D6" s="4" t="s">
        <v>129</v>
      </c>
      <c r="E6" s="14" t="s">
        <v>167</v>
      </c>
      <c r="F6" s="10">
        <v>319</v>
      </c>
      <c r="G6" s="10">
        <v>330</v>
      </c>
      <c r="H6" s="6">
        <v>280</v>
      </c>
      <c r="I6" s="19">
        <v>311</v>
      </c>
      <c r="J6" s="19">
        <f t="shared" si="0"/>
        <v>1240</v>
      </c>
      <c r="K6" s="19">
        <f t="shared" si="1"/>
        <v>62</v>
      </c>
    </row>
    <row r="7" spans="1:11">
      <c r="A7" s="12">
        <v>319617</v>
      </c>
      <c r="B7" s="15">
        <v>2073</v>
      </c>
      <c r="C7" s="4" t="s">
        <v>246</v>
      </c>
      <c r="D7" s="4" t="s">
        <v>200</v>
      </c>
      <c r="E7" s="14" t="s">
        <v>170</v>
      </c>
      <c r="F7" s="10">
        <v>310</v>
      </c>
      <c r="G7" s="10">
        <v>335</v>
      </c>
      <c r="H7" s="6">
        <v>287</v>
      </c>
      <c r="I7" s="19">
        <v>326</v>
      </c>
      <c r="J7" s="19">
        <f t="shared" si="0"/>
        <v>1258</v>
      </c>
      <c r="K7" s="19">
        <f t="shared" si="1"/>
        <v>62.9</v>
      </c>
    </row>
    <row r="8" spans="1:11">
      <c r="A8" s="12">
        <v>319612</v>
      </c>
      <c r="B8" s="15">
        <v>2095</v>
      </c>
      <c r="C8" s="4" t="s">
        <v>245</v>
      </c>
      <c r="D8" s="4" t="s">
        <v>213</v>
      </c>
      <c r="E8" s="14" t="s">
        <v>50</v>
      </c>
      <c r="F8" s="10">
        <v>343</v>
      </c>
      <c r="G8" s="10">
        <v>328</v>
      </c>
      <c r="H8" s="6">
        <v>310</v>
      </c>
      <c r="I8" s="19">
        <v>333</v>
      </c>
      <c r="J8" s="19">
        <f t="shared" si="0"/>
        <v>1314</v>
      </c>
      <c r="K8" s="19">
        <f t="shared" si="1"/>
        <v>65.7</v>
      </c>
    </row>
    <row r="9" spans="1:11">
      <c r="A9" s="12">
        <v>319514</v>
      </c>
      <c r="B9" s="13">
        <v>2316</v>
      </c>
      <c r="C9" s="4" t="s">
        <v>234</v>
      </c>
      <c r="D9" s="4" t="s">
        <v>235</v>
      </c>
      <c r="E9" s="14" t="s">
        <v>158</v>
      </c>
      <c r="F9" s="10">
        <v>291</v>
      </c>
      <c r="G9" s="10">
        <v>354</v>
      </c>
      <c r="H9" s="6">
        <v>348</v>
      </c>
      <c r="I9" s="19">
        <v>350</v>
      </c>
      <c r="J9" s="19">
        <f t="shared" si="0"/>
        <v>1343</v>
      </c>
      <c r="K9" s="19">
        <f t="shared" si="1"/>
        <v>67.150000000000006</v>
      </c>
    </row>
    <row r="10" spans="1:11">
      <c r="A10" s="12">
        <v>319587</v>
      </c>
      <c r="B10" s="15">
        <v>2105</v>
      </c>
      <c r="C10" s="4" t="s">
        <v>242</v>
      </c>
      <c r="D10" s="4" t="s">
        <v>243</v>
      </c>
      <c r="E10" s="14" t="s">
        <v>37</v>
      </c>
      <c r="F10" s="10">
        <v>312</v>
      </c>
      <c r="G10" s="10">
        <v>380</v>
      </c>
      <c r="H10" s="6">
        <v>318</v>
      </c>
      <c r="I10" s="19">
        <v>351</v>
      </c>
      <c r="J10" s="19">
        <f t="shared" si="0"/>
        <v>1361</v>
      </c>
      <c r="K10" s="19">
        <f t="shared" si="1"/>
        <v>68.05</v>
      </c>
    </row>
    <row r="11" spans="1:11">
      <c r="A11" s="12">
        <v>319547</v>
      </c>
      <c r="B11" s="13">
        <v>2016</v>
      </c>
      <c r="C11" s="4" t="s">
        <v>237</v>
      </c>
      <c r="D11" s="4" t="s">
        <v>238</v>
      </c>
      <c r="E11" s="14" t="s">
        <v>239</v>
      </c>
      <c r="F11" s="10">
        <v>348</v>
      </c>
      <c r="G11" s="10">
        <v>362</v>
      </c>
      <c r="H11" s="6">
        <v>329</v>
      </c>
      <c r="I11" s="19">
        <v>353</v>
      </c>
      <c r="J11" s="19">
        <f t="shared" si="0"/>
        <v>1392</v>
      </c>
      <c r="K11" s="19">
        <f t="shared" si="1"/>
        <v>69.599999999999994</v>
      </c>
    </row>
    <row r="12" spans="1:11">
      <c r="A12" s="12">
        <v>319630</v>
      </c>
      <c r="B12" s="13">
        <v>2028</v>
      </c>
      <c r="C12" s="4" t="s">
        <v>247</v>
      </c>
      <c r="D12" s="4" t="s">
        <v>193</v>
      </c>
      <c r="E12" s="14" t="s">
        <v>197</v>
      </c>
      <c r="F12" s="10">
        <v>333</v>
      </c>
      <c r="G12" s="10">
        <v>379</v>
      </c>
      <c r="H12" s="6">
        <v>358</v>
      </c>
      <c r="I12" s="19">
        <v>354</v>
      </c>
      <c r="J12" s="19">
        <f t="shared" si="0"/>
        <v>1424</v>
      </c>
      <c r="K12" s="19">
        <f t="shared" si="1"/>
        <v>71.2</v>
      </c>
    </row>
    <row r="13" spans="1:11">
      <c r="A13" s="12">
        <v>319478</v>
      </c>
      <c r="B13" s="15">
        <v>2017</v>
      </c>
      <c r="C13" s="4" t="s">
        <v>226</v>
      </c>
      <c r="D13" s="4" t="s">
        <v>129</v>
      </c>
      <c r="E13" s="14" t="s">
        <v>139</v>
      </c>
      <c r="F13" s="10">
        <v>356</v>
      </c>
      <c r="G13" s="10">
        <v>382</v>
      </c>
      <c r="H13" s="6">
        <v>343</v>
      </c>
      <c r="I13" s="19">
        <v>357</v>
      </c>
      <c r="J13" s="19">
        <f t="shared" si="0"/>
        <v>1438</v>
      </c>
      <c r="K13" s="19">
        <f t="shared" si="1"/>
        <v>71.900000000000006</v>
      </c>
    </row>
    <row r="14" spans="1:11">
      <c r="A14" s="44">
        <v>319484</v>
      </c>
      <c r="B14" s="45">
        <v>2005</v>
      </c>
      <c r="C14" s="38" t="s">
        <v>227</v>
      </c>
      <c r="D14" s="38" t="s">
        <v>185</v>
      </c>
      <c r="E14" s="46" t="s">
        <v>49</v>
      </c>
      <c r="F14" s="47">
        <v>351</v>
      </c>
      <c r="G14" s="47">
        <v>368</v>
      </c>
      <c r="H14" s="40">
        <v>368</v>
      </c>
      <c r="I14" s="41">
        <v>359</v>
      </c>
      <c r="J14" s="41">
        <f t="shared" si="0"/>
        <v>1446</v>
      </c>
      <c r="K14" s="41">
        <f t="shared" si="1"/>
        <v>72.3</v>
      </c>
    </row>
    <row r="15" spans="1:11">
      <c r="A15" s="44">
        <v>319505</v>
      </c>
      <c r="B15" s="45">
        <v>2253</v>
      </c>
      <c r="C15" s="38" t="s">
        <v>228</v>
      </c>
      <c r="D15" s="38" t="s">
        <v>229</v>
      </c>
      <c r="E15" s="46" t="s">
        <v>29</v>
      </c>
      <c r="F15" s="47">
        <v>329</v>
      </c>
      <c r="G15" s="47">
        <v>382</v>
      </c>
      <c r="H15" s="40">
        <v>366</v>
      </c>
      <c r="I15" s="41">
        <v>383</v>
      </c>
      <c r="J15" s="41">
        <f t="shared" si="0"/>
        <v>1460</v>
      </c>
      <c r="K15" s="41">
        <f t="shared" si="1"/>
        <v>73</v>
      </c>
    </row>
    <row r="16" spans="1:11">
      <c r="A16" s="44">
        <v>319513</v>
      </c>
      <c r="B16" s="45">
        <v>2150</v>
      </c>
      <c r="C16" s="38" t="s">
        <v>233</v>
      </c>
      <c r="D16" s="38" t="s">
        <v>176</v>
      </c>
      <c r="E16" s="46" t="s">
        <v>50</v>
      </c>
      <c r="F16" s="47">
        <v>364</v>
      </c>
      <c r="G16" s="47">
        <v>372</v>
      </c>
      <c r="H16" s="40">
        <v>376</v>
      </c>
      <c r="I16" s="41">
        <v>361</v>
      </c>
      <c r="J16" s="41">
        <f t="shared" si="0"/>
        <v>1473</v>
      </c>
      <c r="K16" s="41">
        <f t="shared" si="1"/>
        <v>73.650000000000006</v>
      </c>
    </row>
  </sheetData>
  <sortState ref="A4:K16">
    <sortCondition ref="K4:K16"/>
  </sortState>
  <mergeCells count="2">
    <mergeCell ref="A1:K1"/>
    <mergeCell ref="A2:K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10" sqref="A10:G12"/>
    </sheetView>
  </sheetViews>
  <sheetFormatPr defaultRowHeight="15"/>
  <cols>
    <col min="3" max="3" width="13.7109375" customWidth="1"/>
    <col min="4" max="4" width="17.28515625" customWidth="1"/>
    <col min="5" max="5" width="19" customWidth="1"/>
  </cols>
  <sheetData>
    <row r="1" spans="1:7" ht="15.75">
      <c r="A1" s="131" t="s">
        <v>584</v>
      </c>
      <c r="B1" s="131"/>
      <c r="C1" s="131"/>
      <c r="D1" s="131"/>
      <c r="E1" s="131"/>
      <c r="F1" s="131"/>
      <c r="G1" s="131"/>
    </row>
    <row r="2" spans="1:7" ht="15.75">
      <c r="A2" s="132" t="s">
        <v>578</v>
      </c>
      <c r="B2" s="132"/>
      <c r="C2" s="132"/>
      <c r="D2" s="132"/>
      <c r="E2" s="132"/>
      <c r="F2" s="132"/>
      <c r="G2" s="132"/>
    </row>
    <row r="3" spans="1:7">
      <c r="A3" s="22" t="s">
        <v>2</v>
      </c>
      <c r="B3" s="22" t="s">
        <v>3</v>
      </c>
      <c r="C3" s="22" t="s">
        <v>576</v>
      </c>
      <c r="D3" s="22" t="s">
        <v>5</v>
      </c>
      <c r="E3" s="22" t="s">
        <v>6</v>
      </c>
      <c r="F3" s="22" t="s">
        <v>285</v>
      </c>
      <c r="G3" s="22" t="s">
        <v>286</v>
      </c>
    </row>
    <row r="4" spans="1:7">
      <c r="A4" s="7">
        <v>447194</v>
      </c>
      <c r="B4" s="17">
        <v>504</v>
      </c>
      <c r="C4" s="7" t="s">
        <v>433</v>
      </c>
      <c r="D4" s="7" t="s">
        <v>434</v>
      </c>
      <c r="E4" s="7"/>
      <c r="F4" s="5">
        <v>15.4</v>
      </c>
      <c r="G4" s="5">
        <v>77</v>
      </c>
    </row>
    <row r="5" spans="1:7">
      <c r="A5" s="7">
        <v>447203</v>
      </c>
      <c r="B5" s="18">
        <v>515</v>
      </c>
      <c r="C5" s="7" t="s">
        <v>441</v>
      </c>
      <c r="D5" s="7" t="s">
        <v>7</v>
      </c>
      <c r="E5" s="7"/>
      <c r="F5" s="5">
        <v>15.2</v>
      </c>
      <c r="G5" s="5">
        <v>75.999999999999986</v>
      </c>
    </row>
    <row r="6" spans="1:7">
      <c r="A6" s="7">
        <v>447197</v>
      </c>
      <c r="B6" s="18">
        <v>503</v>
      </c>
      <c r="C6" s="7" t="s">
        <v>436</v>
      </c>
      <c r="D6" s="7" t="s">
        <v>7</v>
      </c>
      <c r="E6" s="7"/>
      <c r="F6" s="5">
        <v>15</v>
      </c>
      <c r="G6" s="5">
        <v>75</v>
      </c>
    </row>
    <row r="7" spans="1:7">
      <c r="A7" s="7">
        <v>447200</v>
      </c>
      <c r="B7" s="18">
        <v>511</v>
      </c>
      <c r="C7" s="7" t="s">
        <v>439</v>
      </c>
      <c r="D7" s="7" t="s">
        <v>198</v>
      </c>
      <c r="E7" s="7"/>
      <c r="F7" s="5">
        <v>15</v>
      </c>
      <c r="G7" s="5">
        <v>75</v>
      </c>
    </row>
    <row r="8" spans="1:7">
      <c r="A8" s="7">
        <v>447201</v>
      </c>
      <c r="B8" s="17">
        <v>508</v>
      </c>
      <c r="C8" s="7" t="s">
        <v>440</v>
      </c>
      <c r="D8" s="7" t="s">
        <v>27</v>
      </c>
      <c r="E8" s="7"/>
      <c r="F8" s="5">
        <v>15</v>
      </c>
      <c r="G8" s="5">
        <v>75</v>
      </c>
    </row>
    <row r="10" spans="1:7" ht="15.75">
      <c r="A10" s="131" t="s">
        <v>584</v>
      </c>
      <c r="B10" s="131"/>
      <c r="C10" s="131"/>
      <c r="D10" s="131"/>
      <c r="E10" s="131"/>
      <c r="F10" s="131"/>
      <c r="G10" s="131"/>
    </row>
    <row r="11" spans="1:7" ht="15.75">
      <c r="A11" s="132" t="s">
        <v>577</v>
      </c>
      <c r="B11" s="132"/>
      <c r="C11" s="132"/>
      <c r="D11" s="132"/>
      <c r="E11" s="132"/>
      <c r="F11" s="132"/>
      <c r="G11" s="132"/>
    </row>
    <row r="12" spans="1:7">
      <c r="A12" s="24" t="s">
        <v>2</v>
      </c>
      <c r="B12" s="24" t="s">
        <v>3</v>
      </c>
      <c r="C12" s="24" t="s">
        <v>576</v>
      </c>
      <c r="D12" s="24" t="s">
        <v>5</v>
      </c>
      <c r="E12" s="24" t="s">
        <v>6</v>
      </c>
      <c r="F12" s="24" t="s">
        <v>285</v>
      </c>
      <c r="G12" s="24" t="s">
        <v>286</v>
      </c>
    </row>
    <row r="13" spans="1:7">
      <c r="A13" s="31">
        <v>447193</v>
      </c>
      <c r="B13" s="17">
        <v>520</v>
      </c>
      <c r="C13" s="7" t="s">
        <v>432</v>
      </c>
      <c r="D13" s="7" t="s">
        <v>7</v>
      </c>
      <c r="E13" s="7"/>
      <c r="F13" s="5">
        <v>14.2</v>
      </c>
      <c r="G13" s="5">
        <v>70.999999999999986</v>
      </c>
    </row>
    <row r="14" spans="1:7">
      <c r="A14" s="31">
        <v>447204</v>
      </c>
      <c r="B14" s="18">
        <v>519</v>
      </c>
      <c r="C14" s="7" t="s">
        <v>442</v>
      </c>
      <c r="D14" s="7" t="s">
        <v>59</v>
      </c>
      <c r="E14" s="7"/>
      <c r="F14" s="5">
        <v>14.2</v>
      </c>
      <c r="G14" s="5">
        <v>70.999999999999986</v>
      </c>
    </row>
    <row r="15" spans="1:7">
      <c r="A15" s="7">
        <v>447208</v>
      </c>
      <c r="B15" s="18">
        <v>525</v>
      </c>
      <c r="C15" s="7" t="s">
        <v>447</v>
      </c>
      <c r="D15" s="7" t="s">
        <v>89</v>
      </c>
      <c r="E15" s="7"/>
      <c r="F15" s="5">
        <v>14</v>
      </c>
      <c r="G15" s="5">
        <v>70</v>
      </c>
    </row>
  </sheetData>
  <sortState ref="A6:H13">
    <sortCondition descending="1" ref="F6:F13"/>
  </sortState>
  <mergeCells count="4">
    <mergeCell ref="A1:G1"/>
    <mergeCell ref="A2:G2"/>
    <mergeCell ref="A10:G10"/>
    <mergeCell ref="A11:G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9" sqref="A9:G11"/>
    </sheetView>
  </sheetViews>
  <sheetFormatPr defaultRowHeight="15"/>
  <cols>
    <col min="3" max="3" width="13.140625" customWidth="1"/>
    <col min="4" max="5" width="22.85546875" customWidth="1"/>
    <col min="6" max="7" width="9.140625" style="36"/>
  </cols>
  <sheetData>
    <row r="1" spans="1:7" ht="15.75">
      <c r="A1" s="131" t="s">
        <v>584</v>
      </c>
      <c r="B1" s="131"/>
      <c r="C1" s="131"/>
      <c r="D1" s="131"/>
      <c r="E1" s="131"/>
      <c r="F1" s="131"/>
      <c r="G1" s="131"/>
    </row>
    <row r="2" spans="1:7" ht="15.75">
      <c r="A2" s="132" t="s">
        <v>578</v>
      </c>
      <c r="B2" s="132"/>
      <c r="C2" s="132"/>
      <c r="D2" s="132"/>
      <c r="E2" s="132"/>
      <c r="F2" s="132"/>
      <c r="G2" s="132"/>
    </row>
    <row r="3" spans="1:7">
      <c r="A3" s="22" t="s">
        <v>2</v>
      </c>
      <c r="B3" s="22" t="s">
        <v>3</v>
      </c>
      <c r="C3" s="22" t="s">
        <v>576</v>
      </c>
      <c r="D3" s="22" t="s">
        <v>5</v>
      </c>
      <c r="E3" s="22" t="s">
        <v>6</v>
      </c>
      <c r="F3" s="22" t="s">
        <v>285</v>
      </c>
      <c r="G3" s="22" t="s">
        <v>286</v>
      </c>
    </row>
    <row r="4" spans="1:7">
      <c r="A4" s="7">
        <v>218715</v>
      </c>
      <c r="B4" s="7">
        <v>604</v>
      </c>
      <c r="C4" s="7" t="s">
        <v>331</v>
      </c>
      <c r="D4" s="7" t="s">
        <v>105</v>
      </c>
      <c r="E4" s="7" t="s">
        <v>139</v>
      </c>
      <c r="F4" s="19">
        <v>30</v>
      </c>
      <c r="G4" s="19">
        <v>75</v>
      </c>
    </row>
    <row r="5" spans="1:7">
      <c r="A5" s="7">
        <v>218719</v>
      </c>
      <c r="B5" s="7">
        <v>607</v>
      </c>
      <c r="C5" s="7" t="s">
        <v>337</v>
      </c>
      <c r="D5" s="7" t="s">
        <v>338</v>
      </c>
      <c r="E5" s="7" t="s">
        <v>224</v>
      </c>
      <c r="F5" s="19">
        <v>31.6</v>
      </c>
      <c r="G5" s="19">
        <v>79</v>
      </c>
    </row>
    <row r="6" spans="1:7">
      <c r="A6" s="7">
        <v>218718</v>
      </c>
      <c r="B6" s="7">
        <v>605</v>
      </c>
      <c r="C6" s="7" t="s">
        <v>336</v>
      </c>
      <c r="D6" s="7" t="s">
        <v>79</v>
      </c>
      <c r="E6" s="7" t="s">
        <v>163</v>
      </c>
      <c r="F6" s="19">
        <v>33.4</v>
      </c>
      <c r="G6" s="19">
        <v>83.499999999999986</v>
      </c>
    </row>
    <row r="7" spans="1:7">
      <c r="A7" s="7">
        <v>218720</v>
      </c>
      <c r="B7" s="7">
        <v>612</v>
      </c>
      <c r="C7" s="7" t="s">
        <v>339</v>
      </c>
      <c r="D7" s="7" t="s">
        <v>340</v>
      </c>
      <c r="E7" s="7" t="s">
        <v>341</v>
      </c>
      <c r="F7" s="19">
        <v>36</v>
      </c>
      <c r="G7" s="19">
        <v>90</v>
      </c>
    </row>
    <row r="9" spans="1:7" ht="15.75">
      <c r="A9" s="131" t="s">
        <v>584</v>
      </c>
      <c r="B9" s="131"/>
      <c r="C9" s="131"/>
      <c r="D9" s="131"/>
      <c r="E9" s="131"/>
      <c r="F9" s="131"/>
      <c r="G9" s="131"/>
    </row>
    <row r="10" spans="1:7" ht="15.75">
      <c r="A10" s="132" t="s">
        <v>577</v>
      </c>
      <c r="B10" s="132"/>
      <c r="C10" s="132"/>
      <c r="D10" s="132"/>
      <c r="E10" s="132"/>
      <c r="F10" s="132"/>
      <c r="G10" s="132"/>
    </row>
    <row r="11" spans="1:7">
      <c r="A11" s="24" t="s">
        <v>2</v>
      </c>
      <c r="B11" s="24" t="s">
        <v>3</v>
      </c>
      <c r="C11" s="24" t="s">
        <v>576</v>
      </c>
      <c r="D11" s="24" t="s">
        <v>5</v>
      </c>
      <c r="E11" s="24" t="s">
        <v>6</v>
      </c>
      <c r="F11" s="24" t="s">
        <v>285</v>
      </c>
      <c r="G11" s="24" t="s">
        <v>286</v>
      </c>
    </row>
    <row r="12" spans="1:7">
      <c r="A12" s="7">
        <v>218717</v>
      </c>
      <c r="B12" s="7">
        <v>622</v>
      </c>
      <c r="C12" s="7" t="s">
        <v>335</v>
      </c>
      <c r="D12" s="7" t="s">
        <v>79</v>
      </c>
      <c r="E12" s="7" t="s">
        <v>94</v>
      </c>
      <c r="F12" s="19">
        <v>29</v>
      </c>
      <c r="G12" s="19">
        <v>72.5</v>
      </c>
    </row>
    <row r="13" spans="1:7">
      <c r="A13" s="7">
        <v>218737</v>
      </c>
      <c r="B13" s="7">
        <v>616</v>
      </c>
      <c r="C13" s="7" t="s">
        <v>349</v>
      </c>
      <c r="D13" s="7" t="s">
        <v>350</v>
      </c>
      <c r="E13" s="7" t="s">
        <v>327</v>
      </c>
      <c r="F13" s="19">
        <v>29.4</v>
      </c>
      <c r="G13" s="19">
        <v>73.499999999999986</v>
      </c>
    </row>
    <row r="14" spans="1:7">
      <c r="A14" s="7">
        <v>218729</v>
      </c>
      <c r="B14" s="7">
        <v>608</v>
      </c>
      <c r="C14" s="7" t="s">
        <v>346</v>
      </c>
      <c r="D14" s="7" t="s">
        <v>7</v>
      </c>
      <c r="E14" s="7" t="s">
        <v>149</v>
      </c>
      <c r="F14" s="19">
        <v>29.6</v>
      </c>
      <c r="G14" s="19">
        <v>74</v>
      </c>
    </row>
  </sheetData>
  <mergeCells count="4">
    <mergeCell ref="A1:G1"/>
    <mergeCell ref="A2:G2"/>
    <mergeCell ref="A9:G9"/>
    <mergeCell ref="A10:G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A11" sqref="A11:G13"/>
    </sheetView>
  </sheetViews>
  <sheetFormatPr defaultRowHeight="15"/>
  <cols>
    <col min="2" max="2" width="9.140625" style="36"/>
    <col min="3" max="3" width="14.85546875" customWidth="1"/>
    <col min="4" max="5" width="26.140625" customWidth="1"/>
    <col min="6" max="7" width="9.140625" style="36"/>
  </cols>
  <sheetData>
    <row r="1" spans="1:7" ht="15.75">
      <c r="A1" s="131" t="s">
        <v>585</v>
      </c>
      <c r="B1" s="131"/>
      <c r="C1" s="131"/>
      <c r="D1" s="131"/>
      <c r="E1" s="131"/>
      <c r="F1" s="131"/>
      <c r="G1" s="131"/>
    </row>
    <row r="2" spans="1:7" ht="15.75">
      <c r="A2" s="132" t="s">
        <v>578</v>
      </c>
      <c r="B2" s="132"/>
      <c r="C2" s="132"/>
      <c r="D2" s="132"/>
      <c r="E2" s="132"/>
      <c r="F2" s="132"/>
      <c r="G2" s="132"/>
    </row>
    <row r="3" spans="1:7">
      <c r="A3" s="22" t="s">
        <v>2</v>
      </c>
      <c r="B3" s="22" t="s">
        <v>3</v>
      </c>
      <c r="C3" s="22" t="s">
        <v>576</v>
      </c>
      <c r="D3" s="22" t="s">
        <v>5</v>
      </c>
      <c r="E3" s="22" t="s">
        <v>6</v>
      </c>
      <c r="F3" s="22" t="s">
        <v>285</v>
      </c>
      <c r="G3" s="22" t="s">
        <v>286</v>
      </c>
    </row>
    <row r="4" spans="1:7">
      <c r="A4" s="7">
        <v>438796</v>
      </c>
      <c r="B4" s="19">
        <v>301</v>
      </c>
      <c r="C4" s="7" t="s">
        <v>422</v>
      </c>
      <c r="D4" s="7" t="s">
        <v>174</v>
      </c>
      <c r="E4" s="7" t="s">
        <v>137</v>
      </c>
      <c r="F4" s="19">
        <v>15</v>
      </c>
      <c r="G4" s="19">
        <v>75</v>
      </c>
    </row>
    <row r="5" spans="1:7">
      <c r="A5" s="7">
        <v>438797</v>
      </c>
      <c r="B5" s="19">
        <v>307</v>
      </c>
      <c r="C5" s="7" t="s">
        <v>423</v>
      </c>
      <c r="D5" s="7" t="s">
        <v>99</v>
      </c>
      <c r="E5" s="7" t="s">
        <v>51</v>
      </c>
      <c r="F5" s="19">
        <v>15</v>
      </c>
      <c r="G5" s="19">
        <v>75</v>
      </c>
    </row>
    <row r="6" spans="1:7">
      <c r="A6" s="7">
        <v>438793</v>
      </c>
      <c r="B6" s="19">
        <v>317</v>
      </c>
      <c r="C6" s="7" t="s">
        <v>417</v>
      </c>
      <c r="D6" s="7" t="s">
        <v>7</v>
      </c>
      <c r="E6" s="7" t="s">
        <v>418</v>
      </c>
      <c r="F6" s="19">
        <v>15.25</v>
      </c>
      <c r="G6" s="19">
        <v>76.25</v>
      </c>
    </row>
    <row r="7" spans="1:7">
      <c r="A7" s="7">
        <v>438792</v>
      </c>
      <c r="B7" s="19">
        <v>305</v>
      </c>
      <c r="C7" s="7" t="s">
        <v>415</v>
      </c>
      <c r="D7" s="7" t="s">
        <v>416</v>
      </c>
      <c r="E7" s="7" t="s">
        <v>35</v>
      </c>
      <c r="F7" s="19">
        <v>15.25</v>
      </c>
      <c r="G7" s="19">
        <v>76.25</v>
      </c>
    </row>
    <row r="8" spans="1:7">
      <c r="A8" s="7">
        <v>438772</v>
      </c>
      <c r="B8" s="19">
        <v>314</v>
      </c>
      <c r="C8" s="7" t="s">
        <v>395</v>
      </c>
      <c r="D8" s="7" t="s">
        <v>396</v>
      </c>
      <c r="E8" s="7" t="s">
        <v>397</v>
      </c>
      <c r="F8" s="19">
        <v>15.5</v>
      </c>
      <c r="G8" s="19">
        <v>77.5</v>
      </c>
    </row>
    <row r="9" spans="1:7">
      <c r="A9" s="7">
        <v>438774</v>
      </c>
      <c r="B9" s="19">
        <v>327</v>
      </c>
      <c r="C9" s="7" t="s">
        <v>398</v>
      </c>
      <c r="D9" s="7" t="s">
        <v>176</v>
      </c>
      <c r="E9" s="7" t="s">
        <v>123</v>
      </c>
      <c r="F9" s="19">
        <v>15.75</v>
      </c>
      <c r="G9" s="19">
        <v>78.75</v>
      </c>
    </row>
    <row r="10" spans="1:7">
      <c r="A10" s="7">
        <v>438795</v>
      </c>
      <c r="B10" s="19">
        <v>330</v>
      </c>
      <c r="C10" s="7" t="s">
        <v>420</v>
      </c>
      <c r="D10" s="7" t="s">
        <v>421</v>
      </c>
      <c r="E10" s="7" t="s">
        <v>164</v>
      </c>
      <c r="F10" s="19">
        <v>16.25</v>
      </c>
      <c r="G10" s="19">
        <v>81.25</v>
      </c>
    </row>
    <row r="11" spans="1:7" ht="15.75">
      <c r="A11" s="131" t="s">
        <v>585</v>
      </c>
      <c r="B11" s="131"/>
      <c r="C11" s="131"/>
      <c r="D11" s="131"/>
      <c r="E11" s="131"/>
      <c r="F11" s="131"/>
      <c r="G11" s="131"/>
    </row>
    <row r="12" spans="1:7" ht="15.75">
      <c r="A12" s="132" t="s">
        <v>577</v>
      </c>
      <c r="B12" s="132"/>
      <c r="C12" s="132"/>
      <c r="D12" s="132"/>
      <c r="E12" s="132"/>
      <c r="F12" s="132"/>
      <c r="G12" s="132"/>
    </row>
    <row r="13" spans="1:7">
      <c r="A13" s="24" t="s">
        <v>2</v>
      </c>
      <c r="B13" s="24" t="s">
        <v>3</v>
      </c>
      <c r="C13" s="24" t="s">
        <v>576</v>
      </c>
      <c r="D13" s="24" t="s">
        <v>5</v>
      </c>
      <c r="E13" s="24" t="s">
        <v>6</v>
      </c>
      <c r="F13" s="24" t="s">
        <v>285</v>
      </c>
      <c r="G13" s="24" t="s">
        <v>286</v>
      </c>
    </row>
    <row r="14" spans="1:7">
      <c r="A14" s="7">
        <v>438789</v>
      </c>
      <c r="B14" s="19">
        <v>325</v>
      </c>
      <c r="C14" s="7" t="s">
        <v>414</v>
      </c>
      <c r="D14" s="7" t="s">
        <v>97</v>
      </c>
      <c r="E14" s="7" t="s">
        <v>21</v>
      </c>
      <c r="F14" s="19">
        <v>14</v>
      </c>
      <c r="G14" s="19">
        <v>70</v>
      </c>
    </row>
    <row r="15" spans="1:7">
      <c r="A15" s="7">
        <v>438781</v>
      </c>
      <c r="B15" s="19">
        <v>319</v>
      </c>
      <c r="C15" s="7" t="s">
        <v>408</v>
      </c>
      <c r="D15" s="7" t="s">
        <v>165</v>
      </c>
      <c r="E15" s="7" t="s">
        <v>81</v>
      </c>
      <c r="F15" s="19">
        <v>14.25</v>
      </c>
      <c r="G15" s="19">
        <v>71.25</v>
      </c>
    </row>
    <row r="16" spans="1:7">
      <c r="A16" s="7">
        <v>438775</v>
      </c>
      <c r="B16" s="19">
        <v>318</v>
      </c>
      <c r="C16" s="7" t="s">
        <v>399</v>
      </c>
      <c r="D16" s="7" t="s">
        <v>122</v>
      </c>
      <c r="E16" s="7" t="s">
        <v>77</v>
      </c>
      <c r="F16" s="19">
        <v>14.25</v>
      </c>
      <c r="G16" s="19">
        <v>71.25</v>
      </c>
    </row>
    <row r="17" spans="1:7">
      <c r="A17" s="7">
        <v>438777</v>
      </c>
      <c r="B17" s="19">
        <v>303</v>
      </c>
      <c r="C17" s="7" t="s">
        <v>402</v>
      </c>
      <c r="D17" s="7" t="s">
        <v>7</v>
      </c>
      <c r="E17" s="7" t="s">
        <v>155</v>
      </c>
      <c r="F17" s="19">
        <v>14.25</v>
      </c>
      <c r="G17" s="19">
        <v>71.25</v>
      </c>
    </row>
    <row r="18" spans="1:7">
      <c r="A18" s="7">
        <v>438780</v>
      </c>
      <c r="B18" s="19">
        <v>329</v>
      </c>
      <c r="C18" s="7" t="s">
        <v>407</v>
      </c>
      <c r="D18" s="7" t="s">
        <v>108</v>
      </c>
      <c r="E18" s="7" t="s">
        <v>178</v>
      </c>
      <c r="F18" s="19">
        <v>14.5</v>
      </c>
      <c r="G18" s="19">
        <v>72.5</v>
      </c>
    </row>
    <row r="19" spans="1:7">
      <c r="A19" s="7">
        <v>438778</v>
      </c>
      <c r="B19" s="19">
        <v>320</v>
      </c>
      <c r="C19" s="7" t="s">
        <v>403</v>
      </c>
      <c r="D19" s="7" t="s">
        <v>404</v>
      </c>
      <c r="E19" s="7" t="s">
        <v>158</v>
      </c>
      <c r="F19" s="19">
        <v>14.75</v>
      </c>
      <c r="G19" s="19">
        <v>73.75</v>
      </c>
    </row>
    <row r="20" spans="1:7">
      <c r="A20" s="7">
        <v>438794</v>
      </c>
      <c r="B20" s="19">
        <v>304</v>
      </c>
      <c r="C20" s="7" t="s">
        <v>419</v>
      </c>
      <c r="D20" s="7" t="s">
        <v>135</v>
      </c>
      <c r="E20" s="7" t="s">
        <v>74</v>
      </c>
      <c r="F20" s="19">
        <v>14.75</v>
      </c>
      <c r="G20" s="19">
        <v>73.75</v>
      </c>
    </row>
  </sheetData>
  <mergeCells count="4">
    <mergeCell ref="A1:G1"/>
    <mergeCell ref="A2:G2"/>
    <mergeCell ref="A11:G11"/>
    <mergeCell ref="A12:G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L17" sqref="L17"/>
    </sheetView>
  </sheetViews>
  <sheetFormatPr defaultRowHeight="15"/>
  <cols>
    <col min="3" max="3" width="16.28515625" customWidth="1"/>
    <col min="4" max="5" width="20.140625" customWidth="1"/>
    <col min="6" max="7" width="9.140625" style="36"/>
  </cols>
  <sheetData>
    <row r="1" spans="1:7" ht="15.75">
      <c r="A1" s="131" t="s">
        <v>586</v>
      </c>
      <c r="B1" s="131"/>
      <c r="C1" s="131"/>
      <c r="D1" s="131"/>
      <c r="E1" s="131"/>
      <c r="F1" s="131"/>
      <c r="G1" s="131"/>
    </row>
    <row r="2" spans="1:7" ht="15.75">
      <c r="A2" s="132" t="s">
        <v>578</v>
      </c>
      <c r="B2" s="132"/>
      <c r="C2" s="132"/>
      <c r="D2" s="132"/>
      <c r="E2" s="132"/>
      <c r="F2" s="132"/>
      <c r="G2" s="132"/>
    </row>
    <row r="3" spans="1:7">
      <c r="A3" s="22" t="s">
        <v>2</v>
      </c>
      <c r="B3" s="22" t="s">
        <v>3</v>
      </c>
      <c r="C3" s="22" t="s">
        <v>576</v>
      </c>
      <c r="D3" s="22" t="s">
        <v>5</v>
      </c>
      <c r="E3" s="22" t="s">
        <v>6</v>
      </c>
      <c r="F3" s="22" t="s">
        <v>285</v>
      </c>
      <c r="G3" s="22" t="s">
        <v>286</v>
      </c>
    </row>
    <row r="4" spans="1:7">
      <c r="A4" s="7">
        <v>213787</v>
      </c>
      <c r="B4" s="7">
        <v>423</v>
      </c>
      <c r="C4" s="7" t="s">
        <v>354</v>
      </c>
      <c r="D4" s="7" t="s">
        <v>122</v>
      </c>
      <c r="E4" s="7" t="s">
        <v>49</v>
      </c>
      <c r="F4" s="19">
        <v>31.5</v>
      </c>
      <c r="G4" s="19">
        <v>78.75</v>
      </c>
    </row>
    <row r="5" spans="1:7">
      <c r="A5" s="7">
        <v>213791</v>
      </c>
      <c r="B5" s="7">
        <v>409</v>
      </c>
      <c r="C5" s="7" t="s">
        <v>360</v>
      </c>
      <c r="D5" s="7" t="s">
        <v>105</v>
      </c>
      <c r="E5" s="7" t="s">
        <v>29</v>
      </c>
      <c r="F5" s="19">
        <v>31.25</v>
      </c>
      <c r="G5" s="19">
        <v>78.125</v>
      </c>
    </row>
    <row r="6" spans="1:7">
      <c r="A6" s="7">
        <v>213803</v>
      </c>
      <c r="B6" s="7">
        <v>406</v>
      </c>
      <c r="C6" s="7" t="s">
        <v>374</v>
      </c>
      <c r="D6" s="7" t="s">
        <v>375</v>
      </c>
      <c r="E6" s="7" t="s">
        <v>170</v>
      </c>
      <c r="F6" s="19">
        <v>30.75</v>
      </c>
      <c r="G6" s="19">
        <v>76.875</v>
      </c>
    </row>
    <row r="7" spans="1:7">
      <c r="A7" s="7">
        <v>213795</v>
      </c>
      <c r="B7" s="7">
        <v>424</v>
      </c>
      <c r="C7" s="7" t="s">
        <v>364</v>
      </c>
      <c r="D7" s="7" t="s">
        <v>79</v>
      </c>
      <c r="E7" s="7" t="s">
        <v>28</v>
      </c>
      <c r="F7" s="19">
        <v>30.5</v>
      </c>
      <c r="G7" s="19">
        <v>76.25</v>
      </c>
    </row>
    <row r="8" spans="1:7">
      <c r="A8" s="7">
        <v>213789</v>
      </c>
      <c r="B8" s="7">
        <v>417</v>
      </c>
      <c r="C8" s="7" t="s">
        <v>358</v>
      </c>
      <c r="D8" s="7" t="s">
        <v>359</v>
      </c>
      <c r="E8" s="7" t="s">
        <v>177</v>
      </c>
      <c r="F8" s="19">
        <v>30</v>
      </c>
      <c r="G8" s="19">
        <v>75</v>
      </c>
    </row>
    <row r="9" spans="1:7">
      <c r="A9" s="7">
        <v>213794</v>
      </c>
      <c r="B9" s="7">
        <v>404</v>
      </c>
      <c r="C9" s="7" t="s">
        <v>361</v>
      </c>
      <c r="D9" s="7" t="s">
        <v>362</v>
      </c>
      <c r="E9" s="7" t="s">
        <v>363</v>
      </c>
      <c r="F9" s="19">
        <v>30</v>
      </c>
      <c r="G9" s="19">
        <v>75</v>
      </c>
    </row>
    <row r="10" spans="1:7" ht="15.75">
      <c r="A10" s="131" t="s">
        <v>586</v>
      </c>
      <c r="B10" s="131"/>
      <c r="C10" s="131"/>
      <c r="D10" s="131"/>
      <c r="E10" s="131"/>
      <c r="F10" s="131"/>
      <c r="G10" s="131"/>
    </row>
    <row r="11" spans="1:7" ht="15.75">
      <c r="A11" s="132" t="s">
        <v>577</v>
      </c>
      <c r="B11" s="132"/>
      <c r="C11" s="132"/>
      <c r="D11" s="132"/>
      <c r="E11" s="132"/>
      <c r="F11" s="132"/>
      <c r="G11" s="132"/>
    </row>
    <row r="12" spans="1:7">
      <c r="A12" s="24" t="s">
        <v>2</v>
      </c>
      <c r="B12" s="24" t="s">
        <v>3</v>
      </c>
      <c r="C12" s="24" t="s">
        <v>576</v>
      </c>
      <c r="D12" s="24" t="s">
        <v>5</v>
      </c>
      <c r="E12" s="24" t="s">
        <v>6</v>
      </c>
      <c r="F12" s="24" t="s">
        <v>285</v>
      </c>
      <c r="G12" s="24" t="s">
        <v>286</v>
      </c>
    </row>
    <row r="13" spans="1:7">
      <c r="A13" s="7">
        <v>213821</v>
      </c>
      <c r="B13" s="7">
        <v>408</v>
      </c>
      <c r="C13" s="7" t="s">
        <v>388</v>
      </c>
      <c r="D13" s="7" t="s">
        <v>148</v>
      </c>
      <c r="E13" s="7" t="s">
        <v>49</v>
      </c>
      <c r="F13" s="7">
        <v>29.75</v>
      </c>
      <c r="G13" s="7">
        <v>74.375</v>
      </c>
    </row>
    <row r="14" spans="1:7">
      <c r="A14" s="7">
        <v>213799</v>
      </c>
      <c r="B14" s="7">
        <v>410</v>
      </c>
      <c r="C14" s="7" t="s">
        <v>370</v>
      </c>
      <c r="D14" s="7" t="s">
        <v>59</v>
      </c>
      <c r="E14" s="7" t="s">
        <v>197</v>
      </c>
      <c r="F14" s="7">
        <v>29.5</v>
      </c>
      <c r="G14" s="7">
        <v>73.75</v>
      </c>
    </row>
    <row r="15" spans="1:7">
      <c r="A15" s="7">
        <v>213798</v>
      </c>
      <c r="B15" s="7">
        <v>430</v>
      </c>
      <c r="C15" s="7" t="s">
        <v>369</v>
      </c>
      <c r="D15" s="7" t="s">
        <v>75</v>
      </c>
      <c r="E15" s="7" t="s">
        <v>74</v>
      </c>
      <c r="F15" s="7">
        <v>29.5</v>
      </c>
      <c r="G15" s="7">
        <v>73.75</v>
      </c>
    </row>
    <row r="16" spans="1:7">
      <c r="A16" s="7">
        <v>213788</v>
      </c>
      <c r="B16" s="7">
        <v>402</v>
      </c>
      <c r="C16" s="7" t="s">
        <v>355</v>
      </c>
      <c r="D16" s="7" t="s">
        <v>356</v>
      </c>
      <c r="E16" s="7" t="s">
        <v>357</v>
      </c>
      <c r="F16" s="7">
        <v>29.25</v>
      </c>
      <c r="G16" s="7">
        <v>73.125</v>
      </c>
    </row>
    <row r="17" spans="1:7">
      <c r="A17" s="7">
        <v>213797</v>
      </c>
      <c r="B17" s="7">
        <v>428</v>
      </c>
      <c r="C17" s="7" t="s">
        <v>368</v>
      </c>
      <c r="D17" s="7" t="s">
        <v>76</v>
      </c>
      <c r="E17" s="7" t="s">
        <v>249</v>
      </c>
      <c r="F17" s="7">
        <v>28.25</v>
      </c>
      <c r="G17" s="7">
        <v>70.625</v>
      </c>
    </row>
    <row r="18" spans="1:7">
      <c r="A18" s="7">
        <v>213796</v>
      </c>
      <c r="B18" s="7">
        <v>407</v>
      </c>
      <c r="C18" s="7" t="s">
        <v>365</v>
      </c>
      <c r="D18" s="7" t="s">
        <v>366</v>
      </c>
      <c r="E18" s="7" t="s">
        <v>367</v>
      </c>
      <c r="F18" s="7">
        <v>28.25</v>
      </c>
      <c r="G18" s="7">
        <v>70.625</v>
      </c>
    </row>
    <row r="19" spans="1:7">
      <c r="A19" s="7">
        <v>213807</v>
      </c>
      <c r="B19" s="7">
        <v>415</v>
      </c>
      <c r="C19" s="7" t="s">
        <v>323</v>
      </c>
      <c r="D19" s="7" t="s">
        <v>225</v>
      </c>
      <c r="E19" s="7" t="s">
        <v>168</v>
      </c>
      <c r="F19" s="7">
        <v>28</v>
      </c>
      <c r="G19" s="7">
        <v>70</v>
      </c>
    </row>
    <row r="20" spans="1:7">
      <c r="A20" s="7">
        <v>213801</v>
      </c>
      <c r="B20" s="7">
        <v>431</v>
      </c>
      <c r="C20" s="7" t="s">
        <v>371</v>
      </c>
      <c r="D20" s="7" t="s">
        <v>36</v>
      </c>
      <c r="E20" s="7" t="s">
        <v>123</v>
      </c>
      <c r="F20" s="7">
        <v>28</v>
      </c>
      <c r="G20" s="7">
        <v>70</v>
      </c>
    </row>
  </sheetData>
  <sortState ref="A13:K20">
    <sortCondition descending="1" ref="G13:G20"/>
  </sortState>
  <mergeCells count="4">
    <mergeCell ref="A1:G1"/>
    <mergeCell ref="A2:G2"/>
    <mergeCell ref="A10:G10"/>
    <mergeCell ref="A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A4" sqref="A4:XFD9"/>
    </sheetView>
  </sheetViews>
  <sheetFormatPr defaultRowHeight="15"/>
  <cols>
    <col min="3" max="3" width="13.42578125" customWidth="1"/>
    <col min="4" max="5" width="19.5703125" customWidth="1"/>
    <col min="6" max="6" width="15.28515625" style="36" customWidth="1"/>
    <col min="7" max="7" width="13" style="36" customWidth="1"/>
    <col min="8" max="8" width="14.42578125" style="36" customWidth="1"/>
    <col min="9" max="9" width="15.140625" style="36" customWidth="1"/>
    <col min="10" max="10" width="20.5703125" style="36" customWidth="1"/>
    <col min="11" max="11" width="19.28515625" style="36" customWidth="1"/>
    <col min="12" max="13" width="14.140625" style="36" customWidth="1"/>
  </cols>
  <sheetData>
    <row r="1" spans="1:13" ht="26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>
      <c r="A2" s="127" t="s">
        <v>256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8.75">
      <c r="A3" s="16" t="s">
        <v>2</v>
      </c>
      <c r="B3" s="2" t="s">
        <v>3</v>
      </c>
      <c r="C3" s="16" t="s">
        <v>4</v>
      </c>
      <c r="D3" s="16" t="s">
        <v>5</v>
      </c>
      <c r="E3" s="16" t="s">
        <v>6</v>
      </c>
      <c r="F3" s="3" t="s">
        <v>490</v>
      </c>
      <c r="G3" s="3" t="s">
        <v>494</v>
      </c>
      <c r="H3" s="3" t="s">
        <v>492</v>
      </c>
      <c r="I3" s="3" t="s">
        <v>493</v>
      </c>
      <c r="J3" s="10" t="s">
        <v>479</v>
      </c>
      <c r="K3" s="10" t="s">
        <v>484</v>
      </c>
      <c r="L3" s="10" t="s">
        <v>285</v>
      </c>
      <c r="M3" s="10" t="s">
        <v>286</v>
      </c>
    </row>
    <row r="4" spans="1:13">
      <c r="A4" s="38">
        <v>718371</v>
      </c>
      <c r="B4" s="48">
        <v>3809</v>
      </c>
      <c r="C4" s="38" t="s">
        <v>266</v>
      </c>
      <c r="D4" s="38" t="s">
        <v>267</v>
      </c>
      <c r="E4" s="38" t="s">
        <v>268</v>
      </c>
      <c r="F4" s="39">
        <v>474</v>
      </c>
      <c r="G4" s="39">
        <v>396</v>
      </c>
      <c r="H4" s="39">
        <v>366</v>
      </c>
      <c r="I4" s="39">
        <v>389</v>
      </c>
      <c r="J4" s="39">
        <v>375</v>
      </c>
      <c r="K4" s="39">
        <v>351</v>
      </c>
      <c r="L4" s="41">
        <f t="shared" ref="L4:L15" si="0">SUM(F4:K4)</f>
        <v>2351</v>
      </c>
      <c r="M4" s="49">
        <f t="shared" ref="M4:M15" si="1">L4/30</f>
        <v>78.36666666666666</v>
      </c>
    </row>
    <row r="5" spans="1:13">
      <c r="A5" s="38">
        <v>718452</v>
      </c>
      <c r="B5" s="48">
        <v>3808</v>
      </c>
      <c r="C5" s="38" t="s">
        <v>276</v>
      </c>
      <c r="D5" s="38" t="s">
        <v>277</v>
      </c>
      <c r="E5" s="38" t="s">
        <v>78</v>
      </c>
      <c r="F5" s="39">
        <v>384</v>
      </c>
      <c r="G5" s="39">
        <v>362</v>
      </c>
      <c r="H5" s="39">
        <v>376</v>
      </c>
      <c r="I5" s="39">
        <v>384</v>
      </c>
      <c r="J5" s="39">
        <v>336</v>
      </c>
      <c r="K5" s="39">
        <v>361</v>
      </c>
      <c r="L5" s="41">
        <f t="shared" si="0"/>
        <v>2203</v>
      </c>
      <c r="M5" s="49">
        <f t="shared" si="1"/>
        <v>73.433333333333337</v>
      </c>
    </row>
    <row r="6" spans="1:13">
      <c r="A6" s="38">
        <v>718499</v>
      </c>
      <c r="B6" s="48">
        <v>3810</v>
      </c>
      <c r="C6" s="38" t="s">
        <v>281</v>
      </c>
      <c r="D6" s="38" t="s">
        <v>282</v>
      </c>
      <c r="E6" s="38" t="s">
        <v>146</v>
      </c>
      <c r="F6" s="39">
        <v>384</v>
      </c>
      <c r="G6" s="39">
        <v>334</v>
      </c>
      <c r="H6" s="39">
        <v>363</v>
      </c>
      <c r="I6" s="39">
        <v>377</v>
      </c>
      <c r="J6" s="39">
        <v>331</v>
      </c>
      <c r="K6" s="39">
        <v>365</v>
      </c>
      <c r="L6" s="41">
        <f t="shared" si="0"/>
        <v>2154</v>
      </c>
      <c r="M6" s="49">
        <f t="shared" si="1"/>
        <v>71.8</v>
      </c>
    </row>
    <row r="7" spans="1:13">
      <c r="A7" s="4">
        <v>718398</v>
      </c>
      <c r="B7" s="18">
        <v>3969</v>
      </c>
      <c r="C7" s="4" t="s">
        <v>271</v>
      </c>
      <c r="D7" s="4" t="s">
        <v>105</v>
      </c>
      <c r="E7" s="4" t="s">
        <v>166</v>
      </c>
      <c r="F7" s="5">
        <v>405</v>
      </c>
      <c r="G7" s="5">
        <v>310</v>
      </c>
      <c r="H7" s="5">
        <v>369</v>
      </c>
      <c r="I7" s="5">
        <v>373</v>
      </c>
      <c r="J7" s="5">
        <v>341</v>
      </c>
      <c r="K7" s="5">
        <v>337</v>
      </c>
      <c r="L7" s="19">
        <f t="shared" si="0"/>
        <v>2135</v>
      </c>
      <c r="M7" s="37">
        <f t="shared" si="1"/>
        <v>71.166666666666671</v>
      </c>
    </row>
    <row r="8" spans="1:13">
      <c r="A8" s="4">
        <v>718343</v>
      </c>
      <c r="B8" s="17">
        <v>3826</v>
      </c>
      <c r="C8" s="4" t="s">
        <v>261</v>
      </c>
      <c r="D8" s="4" t="s">
        <v>262</v>
      </c>
      <c r="E8" s="4" t="s">
        <v>263</v>
      </c>
      <c r="F8" s="5">
        <v>412</v>
      </c>
      <c r="G8" s="5">
        <v>298</v>
      </c>
      <c r="H8" s="5">
        <v>353</v>
      </c>
      <c r="I8" s="5">
        <v>366</v>
      </c>
      <c r="J8" s="5">
        <v>354</v>
      </c>
      <c r="K8" s="5">
        <v>339</v>
      </c>
      <c r="L8" s="19">
        <f t="shared" si="0"/>
        <v>2122</v>
      </c>
      <c r="M8" s="37">
        <f t="shared" si="1"/>
        <v>70.733333333333334</v>
      </c>
    </row>
    <row r="9" spans="1:13">
      <c r="A9" s="4">
        <v>718477</v>
      </c>
      <c r="B9" s="17">
        <v>3812</v>
      </c>
      <c r="C9" s="4" t="s">
        <v>278</v>
      </c>
      <c r="D9" s="4" t="s">
        <v>279</v>
      </c>
      <c r="E9" s="4" t="s">
        <v>90</v>
      </c>
      <c r="F9" s="5">
        <v>387</v>
      </c>
      <c r="G9" s="5">
        <v>334</v>
      </c>
      <c r="H9" s="5">
        <v>370</v>
      </c>
      <c r="I9" s="5">
        <v>357</v>
      </c>
      <c r="J9" s="5">
        <v>319</v>
      </c>
      <c r="K9" s="5">
        <v>339</v>
      </c>
      <c r="L9" s="19">
        <f t="shared" si="0"/>
        <v>2106</v>
      </c>
      <c r="M9" s="37">
        <f t="shared" si="1"/>
        <v>70.2</v>
      </c>
    </row>
    <row r="10" spans="1:13">
      <c r="A10" s="4">
        <v>718301</v>
      </c>
      <c r="B10" s="18">
        <v>3907</v>
      </c>
      <c r="C10" s="4" t="s">
        <v>259</v>
      </c>
      <c r="D10" s="4" t="s">
        <v>194</v>
      </c>
      <c r="E10" s="4" t="s">
        <v>45</v>
      </c>
      <c r="F10" s="5">
        <v>416</v>
      </c>
      <c r="G10" s="5">
        <v>335</v>
      </c>
      <c r="H10" s="5">
        <v>340</v>
      </c>
      <c r="I10" s="5">
        <v>321</v>
      </c>
      <c r="J10" s="5">
        <v>339</v>
      </c>
      <c r="K10" s="5">
        <v>332</v>
      </c>
      <c r="L10" s="19">
        <f t="shared" si="0"/>
        <v>2083</v>
      </c>
      <c r="M10" s="37">
        <f t="shared" si="1"/>
        <v>69.433333333333337</v>
      </c>
    </row>
    <row r="11" spans="1:13">
      <c r="A11" s="4">
        <v>718356</v>
      </c>
      <c r="B11" s="18">
        <v>3941</v>
      </c>
      <c r="C11" s="4" t="s">
        <v>264</v>
      </c>
      <c r="D11" s="4" t="s">
        <v>88</v>
      </c>
      <c r="E11" s="4" t="s">
        <v>157</v>
      </c>
      <c r="F11" s="5">
        <v>379</v>
      </c>
      <c r="G11" s="5">
        <v>301</v>
      </c>
      <c r="H11" s="5">
        <v>345</v>
      </c>
      <c r="I11" s="5">
        <v>329</v>
      </c>
      <c r="J11" s="5">
        <v>326</v>
      </c>
      <c r="K11" s="5">
        <v>336</v>
      </c>
      <c r="L11" s="19">
        <f t="shared" si="0"/>
        <v>2016</v>
      </c>
      <c r="M11" s="37">
        <f t="shared" si="1"/>
        <v>67.2</v>
      </c>
    </row>
    <row r="12" spans="1:13">
      <c r="A12" s="4">
        <v>718284</v>
      </c>
      <c r="B12" s="18">
        <v>3923</v>
      </c>
      <c r="C12" s="4" t="s">
        <v>257</v>
      </c>
      <c r="D12" s="4" t="s">
        <v>258</v>
      </c>
      <c r="E12" s="4" t="s">
        <v>28</v>
      </c>
      <c r="F12" s="5">
        <v>393</v>
      </c>
      <c r="G12" s="5">
        <v>273</v>
      </c>
      <c r="H12" s="5">
        <v>335</v>
      </c>
      <c r="I12" s="5">
        <v>314</v>
      </c>
      <c r="J12" s="5">
        <v>326</v>
      </c>
      <c r="K12" s="5">
        <v>360</v>
      </c>
      <c r="L12" s="19">
        <f t="shared" si="0"/>
        <v>2001</v>
      </c>
      <c r="M12" s="37">
        <f t="shared" si="1"/>
        <v>66.7</v>
      </c>
    </row>
    <row r="13" spans="1:13">
      <c r="A13" s="4">
        <v>718450</v>
      </c>
      <c r="B13" s="18">
        <v>3877</v>
      </c>
      <c r="C13" s="4" t="s">
        <v>275</v>
      </c>
      <c r="D13" s="4" t="s">
        <v>270</v>
      </c>
      <c r="E13" s="4" t="s">
        <v>142</v>
      </c>
      <c r="F13" s="5">
        <v>388</v>
      </c>
      <c r="G13" s="5">
        <v>304</v>
      </c>
      <c r="H13" s="5">
        <v>326</v>
      </c>
      <c r="I13" s="5">
        <v>351</v>
      </c>
      <c r="J13" s="5">
        <v>313</v>
      </c>
      <c r="K13" s="5">
        <v>316</v>
      </c>
      <c r="L13" s="19">
        <f t="shared" si="0"/>
        <v>1998</v>
      </c>
      <c r="M13" s="37">
        <f t="shared" si="1"/>
        <v>66.599999999999994</v>
      </c>
    </row>
    <row r="14" spans="1:13">
      <c r="A14" s="4">
        <v>718321</v>
      </c>
      <c r="B14" s="17">
        <v>3898</v>
      </c>
      <c r="C14" s="4" t="s">
        <v>260</v>
      </c>
      <c r="D14" s="4" t="s">
        <v>79</v>
      </c>
      <c r="E14" s="4" t="s">
        <v>164</v>
      </c>
      <c r="F14" s="5">
        <v>377</v>
      </c>
      <c r="G14" s="5">
        <v>300</v>
      </c>
      <c r="H14" s="5">
        <v>333</v>
      </c>
      <c r="I14" s="5">
        <v>338</v>
      </c>
      <c r="J14" s="5">
        <v>310</v>
      </c>
      <c r="K14" s="5">
        <v>294</v>
      </c>
      <c r="L14" s="19">
        <f t="shared" si="0"/>
        <v>1952</v>
      </c>
      <c r="M14" s="37">
        <f t="shared" si="1"/>
        <v>65.066666666666663</v>
      </c>
    </row>
    <row r="15" spans="1:13">
      <c r="A15" s="4">
        <v>718434</v>
      </c>
      <c r="B15" s="18">
        <v>3821</v>
      </c>
      <c r="C15" s="4" t="s">
        <v>273</v>
      </c>
      <c r="D15" s="4" t="s">
        <v>265</v>
      </c>
      <c r="E15" s="4" t="s">
        <v>274</v>
      </c>
      <c r="F15" s="5">
        <v>374</v>
      </c>
      <c r="G15" s="5">
        <v>276</v>
      </c>
      <c r="H15" s="5">
        <v>282</v>
      </c>
      <c r="I15" s="5">
        <v>289</v>
      </c>
      <c r="J15" s="5">
        <v>253</v>
      </c>
      <c r="K15" s="5">
        <v>266</v>
      </c>
      <c r="L15" s="19">
        <f t="shared" si="0"/>
        <v>1740</v>
      </c>
      <c r="M15" s="37">
        <f t="shared" si="1"/>
        <v>58</v>
      </c>
    </row>
  </sheetData>
  <sortState ref="A4:M15">
    <sortCondition descending="1" ref="M4:M15"/>
  </sortState>
  <mergeCells count="2">
    <mergeCell ref="A1:M1"/>
    <mergeCell ref="A2:M2"/>
  </mergeCells>
  <pageMargins left="0.17" right="0.18" top="0.31" bottom="0.28000000000000003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O13"/>
  <sheetViews>
    <sheetView workbookViewId="0">
      <selection activeCell="J28" sqref="J28"/>
    </sheetView>
  </sheetViews>
  <sheetFormatPr defaultRowHeight="15"/>
  <cols>
    <col min="1" max="1" width="2.5703125" customWidth="1"/>
    <col min="2" max="2" width="13" customWidth="1"/>
    <col min="4" max="4" width="15.28515625" customWidth="1"/>
    <col min="5" max="6" width="22.140625" customWidth="1"/>
    <col min="7" max="10" width="18.5703125" style="36" customWidth="1"/>
  </cols>
  <sheetData>
    <row r="1" spans="2:15" ht="26.25">
      <c r="B1" s="126" t="s">
        <v>0</v>
      </c>
      <c r="C1" s="126"/>
      <c r="D1" s="126"/>
      <c r="E1" s="126"/>
      <c r="F1" s="126"/>
      <c r="G1" s="126"/>
      <c r="H1" s="126"/>
      <c r="I1" s="126"/>
      <c r="J1" s="126"/>
    </row>
    <row r="2" spans="2:15">
      <c r="B2" s="127" t="s">
        <v>475</v>
      </c>
      <c r="C2" s="127"/>
      <c r="D2" s="127"/>
      <c r="E2" s="127"/>
      <c r="F2" s="127"/>
      <c r="G2" s="127"/>
      <c r="H2" s="127"/>
      <c r="I2" s="127"/>
      <c r="J2" s="127"/>
    </row>
    <row r="3" spans="2:15" ht="18.75">
      <c r="B3" s="3" t="s">
        <v>289</v>
      </c>
      <c r="C3" s="32" t="s">
        <v>290</v>
      </c>
      <c r="D3" s="16" t="s">
        <v>452</v>
      </c>
      <c r="E3" s="16" t="s">
        <v>453</v>
      </c>
      <c r="F3" s="16" t="s">
        <v>454</v>
      </c>
      <c r="G3" s="10" t="s">
        <v>476</v>
      </c>
      <c r="H3" s="10" t="s">
        <v>477</v>
      </c>
      <c r="I3" s="10" t="s">
        <v>285</v>
      </c>
      <c r="J3" s="10" t="s">
        <v>286</v>
      </c>
    </row>
    <row r="4" spans="2:15" ht="15.75">
      <c r="B4" s="33">
        <v>969295</v>
      </c>
      <c r="C4" s="35">
        <v>10</v>
      </c>
      <c r="D4" s="12" t="s">
        <v>455</v>
      </c>
      <c r="E4" s="12" t="s">
        <v>456</v>
      </c>
      <c r="F4" s="12" t="s">
        <v>39</v>
      </c>
      <c r="G4" s="19">
        <v>319</v>
      </c>
      <c r="H4" s="19">
        <v>299</v>
      </c>
      <c r="I4" s="19">
        <f t="shared" ref="I4:I13" si="0">SUM(G4:H4)</f>
        <v>618</v>
      </c>
      <c r="J4" s="19">
        <f>I4*100/1000</f>
        <v>61.8</v>
      </c>
      <c r="O4" t="s">
        <v>478</v>
      </c>
    </row>
    <row r="5" spans="2:15" ht="15.75">
      <c r="B5" s="33">
        <v>969307</v>
      </c>
      <c r="C5" s="34">
        <v>11</v>
      </c>
      <c r="D5" s="12" t="s">
        <v>466</v>
      </c>
      <c r="E5" s="12" t="s">
        <v>467</v>
      </c>
      <c r="F5" s="12" t="s">
        <v>468</v>
      </c>
      <c r="G5" s="19">
        <v>297</v>
      </c>
      <c r="H5" s="19">
        <v>323</v>
      </c>
      <c r="I5" s="19">
        <f t="shared" si="0"/>
        <v>620</v>
      </c>
      <c r="J5" s="19">
        <f t="shared" ref="J5:J13" si="1">I5*100/1000</f>
        <v>62</v>
      </c>
    </row>
    <row r="6" spans="2:15" ht="15.75">
      <c r="B6" s="33">
        <v>969301</v>
      </c>
      <c r="C6" s="35">
        <v>18</v>
      </c>
      <c r="D6" s="12" t="s">
        <v>462</v>
      </c>
      <c r="E6" s="12" t="s">
        <v>59</v>
      </c>
      <c r="F6" s="12" t="s">
        <v>161</v>
      </c>
      <c r="G6" s="19">
        <v>299</v>
      </c>
      <c r="H6" s="19">
        <v>350</v>
      </c>
      <c r="I6" s="19">
        <f t="shared" si="0"/>
        <v>649</v>
      </c>
      <c r="J6" s="19">
        <f t="shared" si="1"/>
        <v>64.900000000000006</v>
      </c>
    </row>
    <row r="7" spans="2:15" ht="15.75">
      <c r="B7" s="33">
        <v>969300</v>
      </c>
      <c r="C7" s="34">
        <v>17</v>
      </c>
      <c r="D7" s="12" t="s">
        <v>461</v>
      </c>
      <c r="E7" s="12" t="s">
        <v>213</v>
      </c>
      <c r="F7" s="12" t="s">
        <v>169</v>
      </c>
      <c r="G7" s="19">
        <v>323</v>
      </c>
      <c r="H7" s="19">
        <v>337</v>
      </c>
      <c r="I7" s="19">
        <f t="shared" si="0"/>
        <v>660</v>
      </c>
      <c r="J7" s="19">
        <f t="shared" si="1"/>
        <v>66</v>
      </c>
    </row>
    <row r="8" spans="2:15" ht="15.75">
      <c r="B8" s="33">
        <v>969310</v>
      </c>
      <c r="C8" s="35">
        <v>24</v>
      </c>
      <c r="D8" s="12" t="s">
        <v>472</v>
      </c>
      <c r="E8" s="12" t="s">
        <v>473</v>
      </c>
      <c r="F8" s="12" t="s">
        <v>96</v>
      </c>
      <c r="G8" s="19">
        <v>336</v>
      </c>
      <c r="H8" s="19">
        <v>331</v>
      </c>
      <c r="I8" s="19">
        <f t="shared" si="0"/>
        <v>667</v>
      </c>
      <c r="J8" s="19">
        <f t="shared" si="1"/>
        <v>66.7</v>
      </c>
    </row>
    <row r="9" spans="2:15" ht="15.75">
      <c r="B9" s="33">
        <v>969299</v>
      </c>
      <c r="C9" s="35">
        <v>16</v>
      </c>
      <c r="D9" s="12" t="s">
        <v>458</v>
      </c>
      <c r="E9" s="12" t="s">
        <v>459</v>
      </c>
      <c r="F9" s="12" t="s">
        <v>460</v>
      </c>
      <c r="G9" s="19">
        <v>333</v>
      </c>
      <c r="H9" s="19">
        <v>337</v>
      </c>
      <c r="I9" s="19">
        <f t="shared" si="0"/>
        <v>670</v>
      </c>
      <c r="J9" s="19">
        <f t="shared" si="1"/>
        <v>67</v>
      </c>
    </row>
    <row r="10" spans="2:15" ht="15.75">
      <c r="B10" s="33">
        <v>969296</v>
      </c>
      <c r="C10" s="34">
        <v>13</v>
      </c>
      <c r="D10" s="12" t="s">
        <v>457</v>
      </c>
      <c r="E10" s="12" t="s">
        <v>165</v>
      </c>
      <c r="F10" s="12" t="s">
        <v>192</v>
      </c>
      <c r="G10" s="19">
        <v>338</v>
      </c>
      <c r="H10" s="19">
        <v>345</v>
      </c>
      <c r="I10" s="19">
        <f t="shared" si="0"/>
        <v>683</v>
      </c>
      <c r="J10" s="19">
        <f t="shared" si="1"/>
        <v>68.3</v>
      </c>
    </row>
    <row r="11" spans="2:15" ht="15.75">
      <c r="B11" s="50">
        <v>969308</v>
      </c>
      <c r="C11" s="51">
        <v>7</v>
      </c>
      <c r="D11" s="44" t="s">
        <v>469</v>
      </c>
      <c r="E11" s="44" t="s">
        <v>470</v>
      </c>
      <c r="F11" s="44" t="s">
        <v>471</v>
      </c>
      <c r="G11" s="41">
        <v>344</v>
      </c>
      <c r="H11" s="41">
        <v>359</v>
      </c>
      <c r="I11" s="41">
        <f t="shared" si="0"/>
        <v>703</v>
      </c>
      <c r="J11" s="41">
        <f t="shared" si="1"/>
        <v>70.3</v>
      </c>
    </row>
    <row r="12" spans="2:15" ht="15.75">
      <c r="B12" s="52">
        <v>969311</v>
      </c>
      <c r="C12" s="53">
        <v>9</v>
      </c>
      <c r="D12" s="54" t="s">
        <v>474</v>
      </c>
      <c r="E12" s="54" t="s">
        <v>191</v>
      </c>
      <c r="F12" s="54" t="s">
        <v>9</v>
      </c>
      <c r="G12" s="41">
        <v>372</v>
      </c>
      <c r="H12" s="41">
        <v>351</v>
      </c>
      <c r="I12" s="41">
        <f t="shared" si="0"/>
        <v>723</v>
      </c>
      <c r="J12" s="41">
        <f t="shared" si="1"/>
        <v>72.3</v>
      </c>
    </row>
    <row r="13" spans="2:15" ht="15.75">
      <c r="B13" s="50">
        <v>969306</v>
      </c>
      <c r="C13" s="51">
        <v>12</v>
      </c>
      <c r="D13" s="44" t="s">
        <v>463</v>
      </c>
      <c r="E13" s="44" t="s">
        <v>464</v>
      </c>
      <c r="F13" s="44" t="s">
        <v>465</v>
      </c>
      <c r="G13" s="41">
        <v>371</v>
      </c>
      <c r="H13" s="41">
        <v>354</v>
      </c>
      <c r="I13" s="41">
        <f t="shared" si="0"/>
        <v>725</v>
      </c>
      <c r="J13" s="41">
        <f t="shared" si="1"/>
        <v>72.5</v>
      </c>
    </row>
  </sheetData>
  <sortState ref="B4:O24">
    <sortCondition ref="I4:I24"/>
  </sortState>
  <mergeCells count="2">
    <mergeCell ref="B1:J1"/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topLeftCell="C1" zoomScale="148" zoomScaleNormal="148" workbookViewId="0">
      <selection activeCell="C5" sqref="A5:XFD11"/>
    </sheetView>
  </sheetViews>
  <sheetFormatPr defaultRowHeight="15"/>
  <cols>
    <col min="3" max="3" width="14" customWidth="1"/>
    <col min="4" max="4" width="20.28515625" customWidth="1"/>
    <col min="5" max="5" width="19.140625" customWidth="1"/>
    <col min="6" max="7" width="19.140625" style="36" customWidth="1"/>
    <col min="8" max="8" width="20.7109375" style="36" customWidth="1"/>
    <col min="9" max="9" width="24.28515625" style="36" customWidth="1"/>
    <col min="10" max="10" width="13.85546875" style="36" customWidth="1"/>
    <col min="11" max="11" width="13.85546875" customWidth="1"/>
  </cols>
  <sheetData>
    <row r="1" spans="1:11" ht="18.75">
      <c r="A1" s="128" t="s">
        <v>487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18.75">
      <c r="A2" s="20" t="s">
        <v>289</v>
      </c>
      <c r="B2" s="21" t="s">
        <v>290</v>
      </c>
      <c r="C2" s="21" t="s">
        <v>291</v>
      </c>
      <c r="D2" s="21" t="s">
        <v>292</v>
      </c>
      <c r="E2" s="21" t="s">
        <v>293</v>
      </c>
      <c r="F2" s="22" t="s">
        <v>485</v>
      </c>
      <c r="G2" s="22" t="s">
        <v>486</v>
      </c>
      <c r="H2" s="10" t="s">
        <v>483</v>
      </c>
      <c r="I2" s="10" t="s">
        <v>482</v>
      </c>
      <c r="J2" s="10" t="s">
        <v>285</v>
      </c>
      <c r="K2" s="10" t="s">
        <v>286</v>
      </c>
    </row>
    <row r="3" spans="1:11">
      <c r="A3" s="5">
        <v>102007</v>
      </c>
      <c r="B3" s="18">
        <v>109</v>
      </c>
      <c r="C3" s="4" t="s">
        <v>295</v>
      </c>
      <c r="D3" s="4" t="s">
        <v>296</v>
      </c>
      <c r="E3" s="4" t="s">
        <v>297</v>
      </c>
      <c r="F3" s="5">
        <v>316</v>
      </c>
      <c r="G3" s="5">
        <v>297</v>
      </c>
      <c r="H3" s="5">
        <v>302</v>
      </c>
      <c r="I3" s="5">
        <v>325</v>
      </c>
      <c r="J3" s="5">
        <f t="shared" ref="J3:J11" si="0">SUM(F3:I3)</f>
        <v>1240</v>
      </c>
      <c r="K3" s="4">
        <f t="shared" ref="K3:K11" si="1">J3*100/2000</f>
        <v>62</v>
      </c>
    </row>
    <row r="4" spans="1:11">
      <c r="A4" s="5">
        <v>102015</v>
      </c>
      <c r="B4" s="18">
        <v>103</v>
      </c>
      <c r="C4" s="4" t="s">
        <v>308</v>
      </c>
      <c r="D4" s="4" t="s">
        <v>309</v>
      </c>
      <c r="E4" s="4" t="s">
        <v>310</v>
      </c>
      <c r="F4" s="5">
        <v>375</v>
      </c>
      <c r="G4" s="5">
        <v>322</v>
      </c>
      <c r="H4" s="5">
        <v>333</v>
      </c>
      <c r="I4" s="5">
        <v>364</v>
      </c>
      <c r="J4" s="5">
        <f t="shared" si="0"/>
        <v>1394</v>
      </c>
      <c r="K4" s="4">
        <f t="shared" si="1"/>
        <v>69.7</v>
      </c>
    </row>
    <row r="5" spans="1:11">
      <c r="A5" s="5">
        <v>102008</v>
      </c>
      <c r="B5" s="18">
        <v>107</v>
      </c>
      <c r="C5" s="4" t="s">
        <v>298</v>
      </c>
      <c r="D5" s="4" t="s">
        <v>299</v>
      </c>
      <c r="E5" s="4" t="s">
        <v>147</v>
      </c>
      <c r="F5" s="5">
        <v>340</v>
      </c>
      <c r="G5" s="5">
        <v>325</v>
      </c>
      <c r="H5" s="5">
        <v>363</v>
      </c>
      <c r="I5" s="5">
        <v>389</v>
      </c>
      <c r="J5" s="5">
        <f t="shared" si="0"/>
        <v>1417</v>
      </c>
      <c r="K5" s="4">
        <f t="shared" si="1"/>
        <v>70.849999999999994</v>
      </c>
    </row>
    <row r="6" spans="1:11">
      <c r="A6" s="5">
        <v>102016</v>
      </c>
      <c r="B6" s="17">
        <v>108</v>
      </c>
      <c r="C6" s="4" t="s">
        <v>311</v>
      </c>
      <c r="D6" s="4" t="s">
        <v>312</v>
      </c>
      <c r="E6" s="4" t="s">
        <v>265</v>
      </c>
      <c r="F6" s="5">
        <v>366</v>
      </c>
      <c r="G6" s="5">
        <v>329</v>
      </c>
      <c r="H6" s="5">
        <v>343</v>
      </c>
      <c r="I6" s="5">
        <v>381</v>
      </c>
      <c r="J6" s="5">
        <f t="shared" si="0"/>
        <v>1419</v>
      </c>
      <c r="K6" s="4">
        <f t="shared" si="1"/>
        <v>70.95</v>
      </c>
    </row>
    <row r="7" spans="1:11">
      <c r="A7" s="5">
        <v>102014</v>
      </c>
      <c r="B7" s="17">
        <v>106</v>
      </c>
      <c r="C7" s="4" t="s">
        <v>305</v>
      </c>
      <c r="D7" s="4" t="s">
        <v>306</v>
      </c>
      <c r="E7" s="4" t="s">
        <v>307</v>
      </c>
      <c r="F7" s="5">
        <v>378</v>
      </c>
      <c r="G7" s="5">
        <v>342</v>
      </c>
      <c r="H7" s="5">
        <v>370</v>
      </c>
      <c r="I7" s="5">
        <v>369</v>
      </c>
      <c r="J7" s="5">
        <f t="shared" si="0"/>
        <v>1459</v>
      </c>
      <c r="K7" s="4">
        <f t="shared" si="1"/>
        <v>72.95</v>
      </c>
    </row>
    <row r="8" spans="1:11">
      <c r="A8" s="5">
        <v>102017</v>
      </c>
      <c r="B8" s="18">
        <v>101</v>
      </c>
      <c r="C8" s="4" t="s">
        <v>313</v>
      </c>
      <c r="D8" s="4" t="s">
        <v>314</v>
      </c>
      <c r="E8" s="4" t="s">
        <v>315</v>
      </c>
      <c r="F8" s="5">
        <v>388</v>
      </c>
      <c r="G8" s="5">
        <v>337</v>
      </c>
      <c r="H8" s="5">
        <v>350</v>
      </c>
      <c r="I8" s="5">
        <v>394</v>
      </c>
      <c r="J8" s="5">
        <f t="shared" si="0"/>
        <v>1469</v>
      </c>
      <c r="K8" s="4">
        <f t="shared" si="1"/>
        <v>73.45</v>
      </c>
    </row>
    <row r="9" spans="1:11">
      <c r="A9" s="39">
        <v>102009</v>
      </c>
      <c r="B9" s="48">
        <v>102</v>
      </c>
      <c r="C9" s="38" t="s">
        <v>300</v>
      </c>
      <c r="D9" s="38" t="s">
        <v>301</v>
      </c>
      <c r="E9" s="38" t="s">
        <v>147</v>
      </c>
      <c r="F9" s="39">
        <v>377</v>
      </c>
      <c r="G9" s="39">
        <v>335</v>
      </c>
      <c r="H9" s="39">
        <v>367</v>
      </c>
      <c r="I9" s="39">
        <v>413</v>
      </c>
      <c r="J9" s="39">
        <f t="shared" si="0"/>
        <v>1492</v>
      </c>
      <c r="K9" s="38">
        <f t="shared" si="1"/>
        <v>74.599999999999994</v>
      </c>
    </row>
    <row r="10" spans="1:11">
      <c r="A10" s="39">
        <v>102011</v>
      </c>
      <c r="B10" s="48">
        <v>104</v>
      </c>
      <c r="C10" s="38" t="s">
        <v>302</v>
      </c>
      <c r="D10" s="38" t="s">
        <v>303</v>
      </c>
      <c r="E10" s="38" t="s">
        <v>304</v>
      </c>
      <c r="F10" s="39">
        <v>410</v>
      </c>
      <c r="G10" s="39">
        <v>336</v>
      </c>
      <c r="H10" s="39">
        <v>406</v>
      </c>
      <c r="I10" s="39">
        <v>428</v>
      </c>
      <c r="J10" s="39">
        <f t="shared" si="0"/>
        <v>1580</v>
      </c>
      <c r="K10" s="38">
        <f t="shared" si="1"/>
        <v>79</v>
      </c>
    </row>
    <row r="11" spans="1:11">
      <c r="A11" s="39">
        <v>102006</v>
      </c>
      <c r="B11" s="48">
        <v>105</v>
      </c>
      <c r="C11" s="38" t="s">
        <v>294</v>
      </c>
      <c r="D11" s="38" t="s">
        <v>254</v>
      </c>
      <c r="E11" s="38" t="s">
        <v>147</v>
      </c>
      <c r="F11" s="39">
        <v>406</v>
      </c>
      <c r="G11" s="39">
        <v>357</v>
      </c>
      <c r="H11" s="39">
        <v>380</v>
      </c>
      <c r="I11" s="39">
        <v>439</v>
      </c>
      <c r="J11" s="39">
        <f t="shared" si="0"/>
        <v>1582</v>
      </c>
      <c r="K11" s="38">
        <f t="shared" si="1"/>
        <v>79.099999999999994</v>
      </c>
    </row>
  </sheetData>
  <sortState ref="A3:K11">
    <sortCondition ref="J3:J11"/>
  </sortState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"/>
  <sheetViews>
    <sheetView zoomScale="124" zoomScaleNormal="124" workbookViewId="0">
      <selection activeCell="H14" sqref="H14"/>
    </sheetView>
  </sheetViews>
  <sheetFormatPr defaultRowHeight="15"/>
  <cols>
    <col min="3" max="4" width="15.140625" customWidth="1"/>
    <col min="5" max="5" width="23.7109375" customWidth="1"/>
    <col min="6" max="6" width="14" style="36" customWidth="1"/>
    <col min="7" max="7" width="12.28515625" style="36" customWidth="1"/>
    <col min="8" max="8" width="11.140625" style="36" customWidth="1"/>
    <col min="9" max="9" width="11.5703125" style="36" customWidth="1"/>
    <col min="10" max="10" width="21.140625" style="36" customWidth="1"/>
    <col min="11" max="11" width="20.140625" style="36" customWidth="1"/>
    <col min="12" max="12" width="16.85546875" style="36" customWidth="1"/>
    <col min="13" max="13" width="16.85546875" customWidth="1"/>
  </cols>
  <sheetData>
    <row r="1" spans="1:13" ht="18.75">
      <c r="A1" s="128" t="s">
        <v>316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8.75">
      <c r="A2" s="16" t="s">
        <v>289</v>
      </c>
      <c r="B2" s="2"/>
      <c r="C2" s="16" t="s">
        <v>291</v>
      </c>
      <c r="D2" s="16" t="s">
        <v>292</v>
      </c>
      <c r="E2" s="16" t="s">
        <v>293</v>
      </c>
      <c r="F2" s="56" t="s">
        <v>490</v>
      </c>
      <c r="G2" s="56" t="s">
        <v>491</v>
      </c>
      <c r="H2" s="56" t="s">
        <v>492</v>
      </c>
      <c r="I2" s="56" t="s">
        <v>493</v>
      </c>
      <c r="J2" s="55" t="s">
        <v>480</v>
      </c>
      <c r="K2" s="55" t="s">
        <v>481</v>
      </c>
      <c r="L2" s="10" t="s">
        <v>285</v>
      </c>
      <c r="M2" s="10" t="s">
        <v>286</v>
      </c>
    </row>
    <row r="3" spans="1:13">
      <c r="A3" s="4">
        <v>203315</v>
      </c>
      <c r="B3" s="17">
        <v>218</v>
      </c>
      <c r="C3" s="4" t="s">
        <v>317</v>
      </c>
      <c r="D3" s="4" t="s">
        <v>318</v>
      </c>
      <c r="E3" s="4" t="s">
        <v>319</v>
      </c>
      <c r="F3" s="5">
        <v>400</v>
      </c>
      <c r="G3" s="5">
        <v>334</v>
      </c>
      <c r="H3" s="5">
        <v>355</v>
      </c>
      <c r="I3" s="5">
        <v>338</v>
      </c>
      <c r="J3" s="3">
        <v>314</v>
      </c>
      <c r="K3" s="5">
        <v>337</v>
      </c>
      <c r="L3" s="5">
        <f>SUM(F3:K3)</f>
        <v>2078</v>
      </c>
      <c r="M3" s="4">
        <f>L3*100/3100</f>
        <v>67.032258064516128</v>
      </c>
    </row>
    <row r="4" spans="1:13">
      <c r="A4" s="4">
        <v>203319</v>
      </c>
      <c r="B4" s="18">
        <v>203</v>
      </c>
      <c r="C4" s="4" t="s">
        <v>320</v>
      </c>
      <c r="D4" s="4" t="s">
        <v>321</v>
      </c>
      <c r="E4" s="4" t="s">
        <v>15</v>
      </c>
      <c r="F4" s="5">
        <v>397</v>
      </c>
      <c r="G4" s="5">
        <v>308</v>
      </c>
      <c r="H4" s="5">
        <v>319</v>
      </c>
      <c r="I4" s="5">
        <v>359</v>
      </c>
      <c r="J4" s="3">
        <v>375</v>
      </c>
      <c r="K4" s="5">
        <v>373</v>
      </c>
      <c r="L4" s="5">
        <f>SUM(F4:K4)</f>
        <v>2131</v>
      </c>
      <c r="M4" s="4">
        <f t="shared" ref="M4:M5" si="0">L4*100/3100</f>
        <v>68.741935483870961</v>
      </c>
    </row>
    <row r="5" spans="1:13">
      <c r="A5" s="4">
        <v>203324</v>
      </c>
      <c r="B5" s="17">
        <v>222</v>
      </c>
      <c r="C5" s="4" t="s">
        <v>324</v>
      </c>
      <c r="D5" s="4" t="s">
        <v>325</v>
      </c>
      <c r="E5" s="4" t="s">
        <v>326</v>
      </c>
      <c r="F5" s="5">
        <v>393</v>
      </c>
      <c r="G5" s="5">
        <v>312</v>
      </c>
      <c r="H5" s="5">
        <v>322</v>
      </c>
      <c r="I5" s="5">
        <v>315</v>
      </c>
      <c r="J5" s="3">
        <v>383</v>
      </c>
      <c r="K5" s="5">
        <v>379</v>
      </c>
      <c r="L5" s="5">
        <f>SUM(F5:K5)</f>
        <v>2104</v>
      </c>
      <c r="M5" s="4">
        <f t="shared" si="0"/>
        <v>67.870967741935488</v>
      </c>
    </row>
  </sheetData>
  <sortState ref="A3:M11">
    <sortCondition ref="L3:L11"/>
  </sortState>
  <mergeCells count="1">
    <mergeCell ref="A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H3" sqref="H3"/>
    </sheetView>
  </sheetViews>
  <sheetFormatPr defaultRowHeight="15"/>
  <cols>
    <col min="3" max="4" width="18.28515625" customWidth="1"/>
    <col min="5" max="9" width="21.7109375" customWidth="1"/>
  </cols>
  <sheetData>
    <row r="1" spans="1:8" ht="18.75">
      <c r="A1" s="128" t="s">
        <v>429</v>
      </c>
      <c r="B1" s="128"/>
      <c r="C1" s="128"/>
      <c r="D1" s="128"/>
      <c r="E1" s="128"/>
      <c r="F1" s="128"/>
      <c r="G1" s="128"/>
      <c r="H1" s="128"/>
    </row>
    <row r="2" spans="1:8" ht="18.75">
      <c r="A2" s="20" t="s">
        <v>289</v>
      </c>
      <c r="B2" s="21" t="s">
        <v>290</v>
      </c>
      <c r="C2" s="21" t="s">
        <v>4</v>
      </c>
      <c r="D2" s="21" t="s">
        <v>5</v>
      </c>
      <c r="E2" s="27" t="s">
        <v>351</v>
      </c>
      <c r="F2" s="27" t="s">
        <v>352</v>
      </c>
      <c r="G2" s="27" t="s">
        <v>285</v>
      </c>
      <c r="H2" s="27" t="s">
        <v>286</v>
      </c>
    </row>
    <row r="3" spans="1:8">
      <c r="A3" s="31">
        <v>447212</v>
      </c>
      <c r="B3" s="18">
        <v>521</v>
      </c>
      <c r="C3" s="7" t="s">
        <v>449</v>
      </c>
      <c r="D3" s="7" t="s">
        <v>53</v>
      </c>
      <c r="E3" s="5">
        <v>7</v>
      </c>
      <c r="F3" s="5">
        <v>6</v>
      </c>
      <c r="G3" s="5">
        <f t="shared" ref="G3:G20" si="0">SUM(E3:F3)</f>
        <v>13</v>
      </c>
      <c r="H3" s="5">
        <f t="shared" ref="H3:H20" si="1">G3/0.2</f>
        <v>65</v>
      </c>
    </row>
    <row r="4" spans="1:8">
      <c r="A4" s="31">
        <v>447191</v>
      </c>
      <c r="B4" s="17">
        <v>516</v>
      </c>
      <c r="C4" s="7" t="s">
        <v>430</v>
      </c>
      <c r="D4" s="7" t="s">
        <v>105</v>
      </c>
      <c r="E4" s="5">
        <v>7.2</v>
      </c>
      <c r="F4" s="5">
        <v>6</v>
      </c>
      <c r="G4" s="5">
        <f t="shared" si="0"/>
        <v>13.2</v>
      </c>
      <c r="H4" s="5">
        <f t="shared" si="1"/>
        <v>65.999999999999986</v>
      </c>
    </row>
    <row r="5" spans="1:8">
      <c r="A5" s="31">
        <v>447206</v>
      </c>
      <c r="B5" s="18">
        <v>513</v>
      </c>
      <c r="C5" s="7" t="s">
        <v>444</v>
      </c>
      <c r="D5" s="7" t="s">
        <v>445</v>
      </c>
      <c r="E5" s="5">
        <v>7.6</v>
      </c>
      <c r="F5" s="5">
        <v>5.6</v>
      </c>
      <c r="G5" s="5">
        <f t="shared" si="0"/>
        <v>13.2</v>
      </c>
      <c r="H5" s="5">
        <f t="shared" si="1"/>
        <v>65.999999999999986</v>
      </c>
    </row>
    <row r="6" spans="1:8">
      <c r="A6" s="31">
        <v>447209</v>
      </c>
      <c r="B6" s="17">
        <v>524</v>
      </c>
      <c r="C6" s="7" t="s">
        <v>448</v>
      </c>
      <c r="D6" s="7" t="s">
        <v>98</v>
      </c>
      <c r="E6" s="5">
        <v>7.6</v>
      </c>
      <c r="F6" s="5">
        <v>5.6</v>
      </c>
      <c r="G6" s="5">
        <f t="shared" si="0"/>
        <v>13.2</v>
      </c>
      <c r="H6" s="5">
        <f t="shared" si="1"/>
        <v>65.999999999999986</v>
      </c>
    </row>
    <row r="7" spans="1:8">
      <c r="A7" s="31">
        <v>447213</v>
      </c>
      <c r="B7" s="18">
        <v>507</v>
      </c>
      <c r="C7" s="7" t="s">
        <v>450</v>
      </c>
      <c r="D7" s="7" t="s">
        <v>451</v>
      </c>
      <c r="E7" s="5">
        <v>7.8</v>
      </c>
      <c r="F7" s="5">
        <v>5.6</v>
      </c>
      <c r="G7" s="5">
        <f t="shared" si="0"/>
        <v>13.399999999999999</v>
      </c>
      <c r="H7" s="5">
        <f t="shared" si="1"/>
        <v>66.999999999999986</v>
      </c>
    </row>
    <row r="8" spans="1:8">
      <c r="A8" s="31">
        <v>447196</v>
      </c>
      <c r="B8" s="17">
        <v>512</v>
      </c>
      <c r="C8" s="7" t="s">
        <v>435</v>
      </c>
      <c r="D8" s="7" t="s">
        <v>272</v>
      </c>
      <c r="E8" s="5">
        <v>7.8</v>
      </c>
      <c r="F8" s="5">
        <v>5.8</v>
      </c>
      <c r="G8" s="5">
        <f t="shared" si="0"/>
        <v>13.6</v>
      </c>
      <c r="H8" s="5">
        <f t="shared" si="1"/>
        <v>68</v>
      </c>
    </row>
    <row r="9" spans="1:8">
      <c r="A9" s="31">
        <v>447207</v>
      </c>
      <c r="B9" s="17">
        <v>518</v>
      </c>
      <c r="C9" s="7" t="s">
        <v>446</v>
      </c>
      <c r="D9" s="7" t="s">
        <v>7</v>
      </c>
      <c r="E9" s="5">
        <v>7.8</v>
      </c>
      <c r="F9" s="5">
        <v>5.8</v>
      </c>
      <c r="G9" s="5">
        <f t="shared" si="0"/>
        <v>13.6</v>
      </c>
      <c r="H9" s="5">
        <f t="shared" si="1"/>
        <v>68</v>
      </c>
    </row>
    <row r="10" spans="1:8">
      <c r="A10" s="31">
        <v>447192</v>
      </c>
      <c r="B10" s="18">
        <v>517</v>
      </c>
      <c r="C10" s="7" t="s">
        <v>431</v>
      </c>
      <c r="D10" s="7" t="s">
        <v>251</v>
      </c>
      <c r="E10" s="5">
        <v>7.8</v>
      </c>
      <c r="F10" s="5">
        <v>6</v>
      </c>
      <c r="G10" s="5">
        <f t="shared" si="0"/>
        <v>13.8</v>
      </c>
      <c r="H10" s="5">
        <f t="shared" si="1"/>
        <v>69</v>
      </c>
    </row>
    <row r="11" spans="1:8">
      <c r="A11" s="31">
        <v>447198</v>
      </c>
      <c r="B11" s="18">
        <v>523</v>
      </c>
      <c r="C11" s="7" t="s">
        <v>437</v>
      </c>
      <c r="D11" s="7" t="s">
        <v>438</v>
      </c>
      <c r="E11" s="5">
        <v>7.8</v>
      </c>
      <c r="F11" s="5">
        <v>6</v>
      </c>
      <c r="G11" s="5">
        <f t="shared" si="0"/>
        <v>13.8</v>
      </c>
      <c r="H11" s="5">
        <f t="shared" si="1"/>
        <v>69</v>
      </c>
    </row>
    <row r="12" spans="1:8">
      <c r="A12" s="31">
        <v>447205</v>
      </c>
      <c r="B12" s="18">
        <v>501</v>
      </c>
      <c r="C12" s="7" t="s">
        <v>443</v>
      </c>
      <c r="D12" s="7" t="s">
        <v>19</v>
      </c>
      <c r="E12" s="5">
        <v>7.6</v>
      </c>
      <c r="F12" s="5">
        <v>6.2</v>
      </c>
      <c r="G12" s="5">
        <f t="shared" si="0"/>
        <v>13.8</v>
      </c>
      <c r="H12" s="5">
        <f t="shared" si="1"/>
        <v>69</v>
      </c>
    </row>
    <row r="13" spans="1:8">
      <c r="A13" s="31">
        <v>447208</v>
      </c>
      <c r="B13" s="18">
        <v>525</v>
      </c>
      <c r="C13" s="7" t="s">
        <v>447</v>
      </c>
      <c r="D13" s="7" t="s">
        <v>89</v>
      </c>
      <c r="E13" s="5">
        <v>7.2</v>
      </c>
      <c r="F13" s="5">
        <v>6.8</v>
      </c>
      <c r="G13" s="5">
        <f t="shared" si="0"/>
        <v>14</v>
      </c>
      <c r="H13" s="5">
        <f t="shared" si="1"/>
        <v>70</v>
      </c>
    </row>
    <row r="14" spans="1:8">
      <c r="A14" s="31">
        <v>447193</v>
      </c>
      <c r="B14" s="17">
        <v>520</v>
      </c>
      <c r="C14" s="7" t="s">
        <v>432</v>
      </c>
      <c r="D14" s="7" t="s">
        <v>7</v>
      </c>
      <c r="E14" s="5">
        <v>8</v>
      </c>
      <c r="F14" s="5">
        <v>6.2</v>
      </c>
      <c r="G14" s="5">
        <f t="shared" si="0"/>
        <v>14.2</v>
      </c>
      <c r="H14" s="5">
        <f t="shared" si="1"/>
        <v>70.999999999999986</v>
      </c>
    </row>
    <row r="15" spans="1:8">
      <c r="A15" s="31">
        <v>447204</v>
      </c>
      <c r="B15" s="18">
        <v>519</v>
      </c>
      <c r="C15" s="7" t="s">
        <v>442</v>
      </c>
      <c r="D15" s="7" t="s">
        <v>59</v>
      </c>
      <c r="E15" s="5">
        <v>7.8</v>
      </c>
      <c r="F15" s="5">
        <v>6.4</v>
      </c>
      <c r="G15" s="5">
        <f t="shared" si="0"/>
        <v>14.2</v>
      </c>
      <c r="H15" s="5">
        <f t="shared" si="1"/>
        <v>70.999999999999986</v>
      </c>
    </row>
    <row r="16" spans="1:8">
      <c r="A16" s="31">
        <v>447197</v>
      </c>
      <c r="B16" s="18">
        <v>503</v>
      </c>
      <c r="C16" s="7" t="s">
        <v>436</v>
      </c>
      <c r="D16" s="7" t="s">
        <v>7</v>
      </c>
      <c r="E16" s="5">
        <v>8.4</v>
      </c>
      <c r="F16" s="5">
        <v>6.6</v>
      </c>
      <c r="G16" s="5">
        <f t="shared" si="0"/>
        <v>15</v>
      </c>
      <c r="H16" s="5">
        <f t="shared" si="1"/>
        <v>75</v>
      </c>
    </row>
    <row r="17" spans="1:8">
      <c r="A17" s="31">
        <v>447200</v>
      </c>
      <c r="B17" s="18">
        <v>511</v>
      </c>
      <c r="C17" s="7" t="s">
        <v>439</v>
      </c>
      <c r="D17" s="7" t="s">
        <v>198</v>
      </c>
      <c r="E17" s="5">
        <v>8</v>
      </c>
      <c r="F17" s="5">
        <v>7</v>
      </c>
      <c r="G17" s="5">
        <f t="shared" si="0"/>
        <v>15</v>
      </c>
      <c r="H17" s="5">
        <f t="shared" si="1"/>
        <v>75</v>
      </c>
    </row>
    <row r="18" spans="1:8">
      <c r="A18" s="31">
        <v>447201</v>
      </c>
      <c r="B18" s="17">
        <v>508</v>
      </c>
      <c r="C18" s="7" t="s">
        <v>440</v>
      </c>
      <c r="D18" s="7" t="s">
        <v>27</v>
      </c>
      <c r="E18" s="5">
        <v>8</v>
      </c>
      <c r="F18" s="5">
        <v>7</v>
      </c>
      <c r="G18" s="5">
        <f t="shared" si="0"/>
        <v>15</v>
      </c>
      <c r="H18" s="5">
        <f t="shared" si="1"/>
        <v>75</v>
      </c>
    </row>
    <row r="19" spans="1:8">
      <c r="A19" s="31">
        <v>447203</v>
      </c>
      <c r="B19" s="18">
        <v>515</v>
      </c>
      <c r="C19" s="7" t="s">
        <v>441</v>
      </c>
      <c r="D19" s="7" t="s">
        <v>7</v>
      </c>
      <c r="E19" s="5">
        <v>8.1999999999999993</v>
      </c>
      <c r="F19" s="5">
        <v>7</v>
      </c>
      <c r="G19" s="5">
        <f t="shared" si="0"/>
        <v>15.2</v>
      </c>
      <c r="H19" s="5">
        <f t="shared" si="1"/>
        <v>75.999999999999986</v>
      </c>
    </row>
    <row r="20" spans="1:8">
      <c r="A20" s="7">
        <v>447194</v>
      </c>
      <c r="B20" s="17">
        <v>504</v>
      </c>
      <c r="C20" s="7" t="s">
        <v>433</v>
      </c>
      <c r="D20" s="7" t="s">
        <v>434</v>
      </c>
      <c r="E20" s="5">
        <v>8.4</v>
      </c>
      <c r="F20" s="5">
        <v>7</v>
      </c>
      <c r="G20" s="5">
        <f t="shared" si="0"/>
        <v>15.4</v>
      </c>
      <c r="H20" s="5">
        <f t="shared" si="1"/>
        <v>77</v>
      </c>
    </row>
  </sheetData>
  <sortState ref="A3:H20">
    <sortCondition ref="G3:G20"/>
  </sortState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9" sqref="A9:K15"/>
    </sheetView>
  </sheetViews>
  <sheetFormatPr defaultRowHeight="15"/>
  <cols>
    <col min="3" max="5" width="16.7109375" customWidth="1"/>
    <col min="6" max="6" width="19.7109375" customWidth="1"/>
    <col min="7" max="7" width="20" customWidth="1"/>
    <col min="8" max="9" width="19.85546875" customWidth="1"/>
    <col min="10" max="11" width="16.5703125" customWidth="1"/>
  </cols>
  <sheetData>
    <row r="1" spans="1:11" ht="18.75">
      <c r="A1" s="128" t="s">
        <v>328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18.75">
      <c r="A2" s="22" t="s">
        <v>289</v>
      </c>
      <c r="B2" s="21" t="s">
        <v>290</v>
      </c>
      <c r="C2" s="21" t="s">
        <v>291</v>
      </c>
      <c r="D2" s="21" t="s">
        <v>292</v>
      </c>
      <c r="E2" s="21" t="s">
        <v>293</v>
      </c>
      <c r="F2" s="21" t="s">
        <v>488</v>
      </c>
      <c r="G2" s="21" t="s">
        <v>489</v>
      </c>
      <c r="H2" s="27" t="s">
        <v>351</v>
      </c>
      <c r="I2" s="27" t="s">
        <v>352</v>
      </c>
      <c r="J2" s="27" t="s">
        <v>285</v>
      </c>
      <c r="K2" s="27" t="s">
        <v>286</v>
      </c>
    </row>
    <row r="3" spans="1:11">
      <c r="A3" s="19">
        <v>218711</v>
      </c>
      <c r="B3" s="23">
        <v>613</v>
      </c>
      <c r="C3" s="7" t="s">
        <v>329</v>
      </c>
      <c r="D3" s="7" t="s">
        <v>330</v>
      </c>
      <c r="E3" s="7" t="s">
        <v>15</v>
      </c>
      <c r="F3" s="19">
        <v>6</v>
      </c>
      <c r="G3" s="19">
        <v>6.2</v>
      </c>
      <c r="H3" s="24">
        <v>6.4</v>
      </c>
      <c r="I3" s="19">
        <v>5.8</v>
      </c>
      <c r="J3" s="5">
        <f t="shared" ref="J3:J15" si="0">SUM(F3:I3)</f>
        <v>24.400000000000002</v>
      </c>
      <c r="K3" s="5">
        <f t="shared" ref="K3:K15" si="1">J3/0.4</f>
        <v>61</v>
      </c>
    </row>
    <row r="4" spans="1:11">
      <c r="A4" s="19">
        <v>218734</v>
      </c>
      <c r="B4" s="23">
        <v>603</v>
      </c>
      <c r="C4" s="7" t="s">
        <v>347</v>
      </c>
      <c r="D4" s="7" t="s">
        <v>165</v>
      </c>
      <c r="E4" s="7" t="s">
        <v>348</v>
      </c>
      <c r="F4" s="19">
        <v>6.2</v>
      </c>
      <c r="G4" s="19">
        <v>5.8</v>
      </c>
      <c r="H4" s="24">
        <v>6.6</v>
      </c>
      <c r="I4" s="19">
        <v>6.4</v>
      </c>
      <c r="J4" s="5">
        <f t="shared" si="0"/>
        <v>25</v>
      </c>
      <c r="K4" s="5">
        <f t="shared" si="1"/>
        <v>62.5</v>
      </c>
    </row>
    <row r="5" spans="1:11">
      <c r="A5" s="19">
        <v>218726</v>
      </c>
      <c r="B5" s="25">
        <v>606</v>
      </c>
      <c r="C5" s="7" t="s">
        <v>342</v>
      </c>
      <c r="D5" s="7" t="s">
        <v>36</v>
      </c>
      <c r="E5" s="7" t="s">
        <v>160</v>
      </c>
      <c r="F5" s="19">
        <v>6.4</v>
      </c>
      <c r="G5" s="19">
        <v>6.6</v>
      </c>
      <c r="H5" s="24">
        <v>6.2</v>
      </c>
      <c r="I5" s="19">
        <v>6.4</v>
      </c>
      <c r="J5" s="5">
        <f t="shared" si="0"/>
        <v>25.6</v>
      </c>
      <c r="K5" s="5">
        <f t="shared" si="1"/>
        <v>64</v>
      </c>
    </row>
    <row r="6" spans="1:11">
      <c r="A6" s="19">
        <v>218728</v>
      </c>
      <c r="B6" s="25">
        <v>620</v>
      </c>
      <c r="C6" s="7" t="s">
        <v>344</v>
      </c>
      <c r="D6" s="7" t="s">
        <v>7</v>
      </c>
      <c r="E6" s="7" t="s">
        <v>345</v>
      </c>
      <c r="F6" s="19">
        <v>6.8</v>
      </c>
      <c r="G6" s="19">
        <v>6.4</v>
      </c>
      <c r="H6" s="24">
        <v>7</v>
      </c>
      <c r="I6" s="19">
        <v>6</v>
      </c>
      <c r="J6" s="5">
        <f t="shared" si="0"/>
        <v>26.2</v>
      </c>
      <c r="K6" s="5">
        <f t="shared" si="1"/>
        <v>65.5</v>
      </c>
    </row>
    <row r="7" spans="1:11">
      <c r="A7" s="19">
        <v>218727</v>
      </c>
      <c r="B7" s="23">
        <v>609</v>
      </c>
      <c r="C7" s="7" t="s">
        <v>343</v>
      </c>
      <c r="D7" s="7" t="s">
        <v>26</v>
      </c>
      <c r="E7" s="7" t="s">
        <v>83</v>
      </c>
      <c r="F7" s="19">
        <v>6.6</v>
      </c>
      <c r="G7" s="19">
        <v>6.6</v>
      </c>
      <c r="H7" s="24">
        <v>6.4</v>
      </c>
      <c r="I7" s="19">
        <v>7</v>
      </c>
      <c r="J7" s="5">
        <f t="shared" si="0"/>
        <v>26.6</v>
      </c>
      <c r="K7" s="5">
        <f t="shared" si="1"/>
        <v>66.5</v>
      </c>
    </row>
    <row r="8" spans="1:11">
      <c r="A8" s="19">
        <v>218716</v>
      </c>
      <c r="B8" s="23">
        <v>615</v>
      </c>
      <c r="C8" s="7" t="s">
        <v>332</v>
      </c>
      <c r="D8" s="7" t="s">
        <v>333</v>
      </c>
      <c r="E8" s="7" t="s">
        <v>334</v>
      </c>
      <c r="F8" s="19">
        <v>6.8</v>
      </c>
      <c r="G8" s="19">
        <v>7</v>
      </c>
      <c r="H8" s="24">
        <v>6.4</v>
      </c>
      <c r="I8" s="19">
        <v>6.8</v>
      </c>
      <c r="J8" s="5">
        <f t="shared" si="0"/>
        <v>27.000000000000004</v>
      </c>
      <c r="K8" s="5">
        <f t="shared" si="1"/>
        <v>67.5</v>
      </c>
    </row>
    <row r="9" spans="1:11">
      <c r="A9" s="19">
        <v>218717</v>
      </c>
      <c r="B9" s="25">
        <v>622</v>
      </c>
      <c r="C9" s="7" t="s">
        <v>335</v>
      </c>
      <c r="D9" s="7" t="s">
        <v>79</v>
      </c>
      <c r="E9" s="7" t="s">
        <v>94</v>
      </c>
      <c r="F9" s="19">
        <v>7.4</v>
      </c>
      <c r="G9" s="19">
        <v>7.8</v>
      </c>
      <c r="H9" s="24">
        <v>6.4</v>
      </c>
      <c r="I9" s="19">
        <v>7.4</v>
      </c>
      <c r="J9" s="5">
        <f t="shared" si="0"/>
        <v>29</v>
      </c>
      <c r="K9" s="5">
        <f t="shared" si="1"/>
        <v>72.5</v>
      </c>
    </row>
    <row r="10" spans="1:11">
      <c r="A10" s="19">
        <v>218737</v>
      </c>
      <c r="B10" s="25">
        <v>616</v>
      </c>
      <c r="C10" s="7" t="s">
        <v>349</v>
      </c>
      <c r="D10" s="7" t="s">
        <v>350</v>
      </c>
      <c r="E10" s="7" t="s">
        <v>327</v>
      </c>
      <c r="F10" s="19">
        <v>7</v>
      </c>
      <c r="G10" s="19">
        <v>7.6</v>
      </c>
      <c r="H10" s="24">
        <v>7.4</v>
      </c>
      <c r="I10" s="19">
        <v>7.4</v>
      </c>
      <c r="J10" s="5">
        <f t="shared" si="0"/>
        <v>29.4</v>
      </c>
      <c r="K10" s="5">
        <f t="shared" si="1"/>
        <v>73.499999999999986</v>
      </c>
    </row>
    <row r="11" spans="1:11">
      <c r="A11" s="19">
        <v>218729</v>
      </c>
      <c r="B11" s="25">
        <v>608</v>
      </c>
      <c r="C11" s="7" t="s">
        <v>346</v>
      </c>
      <c r="D11" s="7" t="s">
        <v>7</v>
      </c>
      <c r="E11" s="7" t="s">
        <v>149</v>
      </c>
      <c r="F11" s="19">
        <v>7.4</v>
      </c>
      <c r="G11" s="19">
        <v>7.2</v>
      </c>
      <c r="H11" s="24">
        <v>7.4</v>
      </c>
      <c r="I11" s="19">
        <v>7.6</v>
      </c>
      <c r="J11" s="5">
        <f t="shared" si="0"/>
        <v>29.6</v>
      </c>
      <c r="K11" s="5">
        <f t="shared" si="1"/>
        <v>74</v>
      </c>
    </row>
    <row r="12" spans="1:11">
      <c r="A12" s="19">
        <v>218715</v>
      </c>
      <c r="B12" s="25">
        <v>604</v>
      </c>
      <c r="C12" s="7" t="s">
        <v>331</v>
      </c>
      <c r="D12" s="7" t="s">
        <v>105</v>
      </c>
      <c r="E12" s="7" t="s">
        <v>139</v>
      </c>
      <c r="F12" s="19">
        <v>7.4</v>
      </c>
      <c r="G12" s="19">
        <v>7.8</v>
      </c>
      <c r="H12" s="24">
        <v>7.8</v>
      </c>
      <c r="I12" s="19">
        <v>7</v>
      </c>
      <c r="J12" s="5">
        <f t="shared" si="0"/>
        <v>30</v>
      </c>
      <c r="K12" s="5">
        <f t="shared" si="1"/>
        <v>75</v>
      </c>
    </row>
    <row r="13" spans="1:11">
      <c r="A13" s="19">
        <v>218719</v>
      </c>
      <c r="B13" s="23">
        <v>607</v>
      </c>
      <c r="C13" s="7" t="s">
        <v>337</v>
      </c>
      <c r="D13" s="7" t="s">
        <v>338</v>
      </c>
      <c r="E13" s="7" t="s">
        <v>224</v>
      </c>
      <c r="F13" s="19">
        <v>8.1999999999999993</v>
      </c>
      <c r="G13" s="19">
        <v>8</v>
      </c>
      <c r="H13" s="24">
        <v>7.8</v>
      </c>
      <c r="I13" s="19">
        <v>7.6</v>
      </c>
      <c r="J13" s="5">
        <f t="shared" si="0"/>
        <v>31.6</v>
      </c>
      <c r="K13" s="5">
        <f t="shared" si="1"/>
        <v>79</v>
      </c>
    </row>
    <row r="14" spans="1:11">
      <c r="A14" s="19">
        <v>218718</v>
      </c>
      <c r="B14" s="23">
        <v>605</v>
      </c>
      <c r="C14" s="7" t="s">
        <v>336</v>
      </c>
      <c r="D14" s="7" t="s">
        <v>79</v>
      </c>
      <c r="E14" s="7" t="s">
        <v>163</v>
      </c>
      <c r="F14" s="19">
        <v>8.8000000000000007</v>
      </c>
      <c r="G14" s="19">
        <v>8</v>
      </c>
      <c r="H14" s="24">
        <v>8.1999999999999993</v>
      </c>
      <c r="I14" s="19">
        <v>8.4</v>
      </c>
      <c r="J14" s="5">
        <f t="shared" si="0"/>
        <v>33.4</v>
      </c>
      <c r="K14" s="5">
        <f t="shared" si="1"/>
        <v>83.499999999999986</v>
      </c>
    </row>
    <row r="15" spans="1:11">
      <c r="A15" s="19">
        <v>218720</v>
      </c>
      <c r="B15" s="25">
        <v>612</v>
      </c>
      <c r="C15" s="7" t="s">
        <v>339</v>
      </c>
      <c r="D15" s="7" t="s">
        <v>340</v>
      </c>
      <c r="E15" s="7" t="s">
        <v>341</v>
      </c>
      <c r="F15" s="19">
        <v>9.6</v>
      </c>
      <c r="G15" s="19">
        <v>9</v>
      </c>
      <c r="H15" s="24">
        <v>8.6</v>
      </c>
      <c r="I15" s="19">
        <v>8.8000000000000007</v>
      </c>
      <c r="J15" s="5">
        <f t="shared" si="0"/>
        <v>36</v>
      </c>
      <c r="K15" s="5">
        <f t="shared" si="1"/>
        <v>90</v>
      </c>
    </row>
  </sheetData>
  <sortState ref="A3:K15">
    <sortCondition ref="K3:K15"/>
  </sortState>
  <mergeCells count="1"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A12" sqref="A12:XFD25"/>
    </sheetView>
  </sheetViews>
  <sheetFormatPr defaultRowHeight="15"/>
  <cols>
    <col min="3" max="3" width="15.42578125" customWidth="1"/>
    <col min="4" max="5" width="21.28515625" customWidth="1"/>
    <col min="6" max="9" width="23.42578125" customWidth="1"/>
  </cols>
  <sheetData>
    <row r="1" spans="1:9" ht="18.75">
      <c r="A1" s="128" t="s">
        <v>391</v>
      </c>
      <c r="B1" s="128"/>
      <c r="C1" s="128"/>
      <c r="D1" s="128"/>
      <c r="E1" s="128"/>
      <c r="F1" s="128"/>
      <c r="G1" s="128"/>
      <c r="H1" s="128"/>
      <c r="I1" s="128"/>
    </row>
    <row r="2" spans="1:9" ht="18.75">
      <c r="A2" s="20" t="s">
        <v>289</v>
      </c>
      <c r="B2" s="21" t="s">
        <v>290</v>
      </c>
      <c r="C2" s="21" t="s">
        <v>291</v>
      </c>
      <c r="D2" s="21" t="s">
        <v>292</v>
      </c>
      <c r="E2" s="21" t="s">
        <v>293</v>
      </c>
      <c r="F2" s="27" t="s">
        <v>427</v>
      </c>
      <c r="G2" s="27" t="s">
        <v>428</v>
      </c>
      <c r="H2" s="27" t="s">
        <v>285</v>
      </c>
      <c r="I2" s="27" t="s">
        <v>286</v>
      </c>
    </row>
    <row r="3" spans="1:9">
      <c r="A3" s="19">
        <v>438800</v>
      </c>
      <c r="B3" s="29">
        <v>328</v>
      </c>
      <c r="C3" s="7" t="s">
        <v>426</v>
      </c>
      <c r="D3" s="7" t="s">
        <v>244</v>
      </c>
      <c r="E3" s="7" t="s">
        <v>69</v>
      </c>
      <c r="F3" s="19">
        <v>5.5</v>
      </c>
      <c r="G3" s="19">
        <v>6</v>
      </c>
      <c r="H3" s="19">
        <f t="shared" ref="H3:H25" si="0">SUM(F3:G3)</f>
        <v>11.5</v>
      </c>
      <c r="I3" s="5">
        <f t="shared" ref="I3:I25" si="1">H3/0.2</f>
        <v>57.5</v>
      </c>
    </row>
    <row r="4" spans="1:9">
      <c r="A4" s="19">
        <v>438799</v>
      </c>
      <c r="B4" s="29">
        <v>326</v>
      </c>
      <c r="C4" s="7" t="s">
        <v>424</v>
      </c>
      <c r="D4" s="7" t="s">
        <v>425</v>
      </c>
      <c r="E4" s="7" t="s">
        <v>55</v>
      </c>
      <c r="F4" s="19">
        <v>5.5</v>
      </c>
      <c r="G4" s="19">
        <v>6.5</v>
      </c>
      <c r="H4" s="19">
        <f t="shared" si="0"/>
        <v>12</v>
      </c>
      <c r="I4" s="5">
        <f t="shared" si="1"/>
        <v>60</v>
      </c>
    </row>
    <row r="5" spans="1:9">
      <c r="A5" s="19">
        <v>438776</v>
      </c>
      <c r="B5" s="29">
        <v>312</v>
      </c>
      <c r="C5" s="7" t="s">
        <v>400</v>
      </c>
      <c r="D5" s="7" t="s">
        <v>401</v>
      </c>
      <c r="E5" s="7" t="s">
        <v>50</v>
      </c>
      <c r="F5" s="19">
        <v>5.5</v>
      </c>
      <c r="G5" s="19">
        <v>6.75</v>
      </c>
      <c r="H5" s="19">
        <f t="shared" si="0"/>
        <v>12.25</v>
      </c>
      <c r="I5" s="5">
        <f t="shared" si="1"/>
        <v>61.25</v>
      </c>
    </row>
    <row r="6" spans="1:9">
      <c r="A6" s="19">
        <v>438788</v>
      </c>
      <c r="B6" s="29">
        <v>322</v>
      </c>
      <c r="C6" s="7" t="s">
        <v>412</v>
      </c>
      <c r="D6" s="7" t="s">
        <v>135</v>
      </c>
      <c r="E6" s="7" t="s">
        <v>413</v>
      </c>
      <c r="F6" s="19">
        <v>6.5</v>
      </c>
      <c r="G6" s="19">
        <v>6</v>
      </c>
      <c r="H6" s="19">
        <f t="shared" si="0"/>
        <v>12.5</v>
      </c>
      <c r="I6" s="5">
        <f t="shared" si="1"/>
        <v>62.5</v>
      </c>
    </row>
    <row r="7" spans="1:9">
      <c r="A7" s="19">
        <v>438784</v>
      </c>
      <c r="B7" s="29">
        <v>324</v>
      </c>
      <c r="C7" s="7" t="s">
        <v>410</v>
      </c>
      <c r="D7" s="7" t="s">
        <v>131</v>
      </c>
      <c r="E7" s="7" t="s">
        <v>182</v>
      </c>
      <c r="F7" s="19">
        <v>6</v>
      </c>
      <c r="G7" s="19">
        <v>6.75</v>
      </c>
      <c r="H7" s="19">
        <f t="shared" si="0"/>
        <v>12.75</v>
      </c>
      <c r="I7" s="5">
        <f t="shared" si="1"/>
        <v>63.75</v>
      </c>
    </row>
    <row r="8" spans="1:9">
      <c r="A8" s="19">
        <v>438771</v>
      </c>
      <c r="B8" s="29">
        <v>310</v>
      </c>
      <c r="C8" s="7" t="s">
        <v>392</v>
      </c>
      <c r="D8" s="7" t="s">
        <v>393</v>
      </c>
      <c r="E8" s="7" t="s">
        <v>394</v>
      </c>
      <c r="F8" s="19">
        <v>5.5</v>
      </c>
      <c r="G8" s="19">
        <v>7.5</v>
      </c>
      <c r="H8" s="19">
        <f t="shared" si="0"/>
        <v>13</v>
      </c>
      <c r="I8" s="5">
        <f t="shared" si="1"/>
        <v>65</v>
      </c>
    </row>
    <row r="9" spans="1:9">
      <c r="A9" s="19">
        <v>438779</v>
      </c>
      <c r="B9" s="30">
        <v>321</v>
      </c>
      <c r="C9" s="7" t="s">
        <v>405</v>
      </c>
      <c r="D9" s="7" t="s">
        <v>53</v>
      </c>
      <c r="E9" s="7" t="s">
        <v>406</v>
      </c>
      <c r="F9" s="19">
        <v>6.75</v>
      </c>
      <c r="G9" s="19">
        <v>6.5</v>
      </c>
      <c r="H9" s="19">
        <f t="shared" si="0"/>
        <v>13.25</v>
      </c>
      <c r="I9" s="5">
        <f t="shared" si="1"/>
        <v>66.25</v>
      </c>
    </row>
    <row r="10" spans="1:9">
      <c r="A10" s="19">
        <v>438783</v>
      </c>
      <c r="B10" s="30">
        <v>323</v>
      </c>
      <c r="C10" s="7" t="s">
        <v>409</v>
      </c>
      <c r="D10" s="7" t="s">
        <v>79</v>
      </c>
      <c r="E10" s="7" t="s">
        <v>156</v>
      </c>
      <c r="F10" s="19">
        <v>6.5</v>
      </c>
      <c r="G10" s="19">
        <v>7.25</v>
      </c>
      <c r="H10" s="19">
        <f t="shared" si="0"/>
        <v>13.75</v>
      </c>
      <c r="I10" s="5">
        <f t="shared" si="1"/>
        <v>68.75</v>
      </c>
    </row>
    <row r="11" spans="1:9">
      <c r="A11" s="19">
        <v>438785</v>
      </c>
      <c r="B11" s="29">
        <v>302</v>
      </c>
      <c r="C11" s="7" t="s">
        <v>411</v>
      </c>
      <c r="D11" s="7" t="s">
        <v>154</v>
      </c>
      <c r="E11" s="7" t="s">
        <v>129</v>
      </c>
      <c r="F11" s="19">
        <v>6.5</v>
      </c>
      <c r="G11" s="19">
        <v>7.25</v>
      </c>
      <c r="H11" s="19">
        <f t="shared" si="0"/>
        <v>13.75</v>
      </c>
      <c r="I11" s="5">
        <f t="shared" si="1"/>
        <v>68.75</v>
      </c>
    </row>
    <row r="12" spans="1:9">
      <c r="A12" s="19">
        <v>438789</v>
      </c>
      <c r="B12" s="30">
        <v>325</v>
      </c>
      <c r="C12" s="7" t="s">
        <v>414</v>
      </c>
      <c r="D12" s="7" t="s">
        <v>97</v>
      </c>
      <c r="E12" s="7" t="s">
        <v>21</v>
      </c>
      <c r="F12" s="19">
        <v>6.5</v>
      </c>
      <c r="G12" s="19">
        <v>7.5</v>
      </c>
      <c r="H12" s="19">
        <f t="shared" si="0"/>
        <v>14</v>
      </c>
      <c r="I12" s="5">
        <f t="shared" si="1"/>
        <v>70</v>
      </c>
    </row>
    <row r="13" spans="1:9">
      <c r="A13" s="19">
        <v>438781</v>
      </c>
      <c r="B13" s="30">
        <v>319</v>
      </c>
      <c r="C13" s="7" t="s">
        <v>408</v>
      </c>
      <c r="D13" s="7" t="s">
        <v>165</v>
      </c>
      <c r="E13" s="7" t="s">
        <v>81</v>
      </c>
      <c r="F13" s="19">
        <v>7</v>
      </c>
      <c r="G13" s="19">
        <v>7.25</v>
      </c>
      <c r="H13" s="19">
        <f t="shared" si="0"/>
        <v>14.25</v>
      </c>
      <c r="I13" s="5">
        <f t="shared" si="1"/>
        <v>71.25</v>
      </c>
    </row>
    <row r="14" spans="1:9">
      <c r="A14" s="19">
        <v>438775</v>
      </c>
      <c r="B14" s="29">
        <v>318</v>
      </c>
      <c r="C14" s="7" t="s">
        <v>399</v>
      </c>
      <c r="D14" s="7" t="s">
        <v>122</v>
      </c>
      <c r="E14" s="7" t="s">
        <v>77</v>
      </c>
      <c r="F14" s="19">
        <v>6.75</v>
      </c>
      <c r="G14" s="19">
        <v>7.5</v>
      </c>
      <c r="H14" s="19">
        <f t="shared" si="0"/>
        <v>14.25</v>
      </c>
      <c r="I14" s="5">
        <f t="shared" si="1"/>
        <v>71.25</v>
      </c>
    </row>
    <row r="15" spans="1:9">
      <c r="A15" s="19">
        <v>438777</v>
      </c>
      <c r="B15" s="30">
        <v>303</v>
      </c>
      <c r="C15" s="7" t="s">
        <v>402</v>
      </c>
      <c r="D15" s="7" t="s">
        <v>7</v>
      </c>
      <c r="E15" s="7" t="s">
        <v>155</v>
      </c>
      <c r="F15" s="19">
        <v>6.5</v>
      </c>
      <c r="G15" s="19">
        <v>7.75</v>
      </c>
      <c r="H15" s="19">
        <f t="shared" si="0"/>
        <v>14.25</v>
      </c>
      <c r="I15" s="5">
        <f t="shared" si="1"/>
        <v>71.25</v>
      </c>
    </row>
    <row r="16" spans="1:9">
      <c r="A16" s="19">
        <v>438780</v>
      </c>
      <c r="B16" s="30">
        <v>329</v>
      </c>
      <c r="C16" s="7" t="s">
        <v>407</v>
      </c>
      <c r="D16" s="7" t="s">
        <v>108</v>
      </c>
      <c r="E16" s="7" t="s">
        <v>178</v>
      </c>
      <c r="F16" s="19">
        <v>7.25</v>
      </c>
      <c r="G16" s="19">
        <v>7.25</v>
      </c>
      <c r="H16" s="19">
        <f t="shared" si="0"/>
        <v>14.5</v>
      </c>
      <c r="I16" s="5">
        <f t="shared" si="1"/>
        <v>72.5</v>
      </c>
    </row>
    <row r="17" spans="1:9">
      <c r="A17" s="19">
        <v>438778</v>
      </c>
      <c r="B17" s="29">
        <v>320</v>
      </c>
      <c r="C17" s="7" t="s">
        <v>403</v>
      </c>
      <c r="D17" s="7" t="s">
        <v>404</v>
      </c>
      <c r="E17" s="7" t="s">
        <v>158</v>
      </c>
      <c r="F17" s="19">
        <v>7.5</v>
      </c>
      <c r="G17" s="19">
        <v>7.25</v>
      </c>
      <c r="H17" s="19">
        <f t="shared" si="0"/>
        <v>14.75</v>
      </c>
      <c r="I17" s="5">
        <f t="shared" si="1"/>
        <v>73.75</v>
      </c>
    </row>
    <row r="18" spans="1:9">
      <c r="A18" s="19">
        <v>438794</v>
      </c>
      <c r="B18" s="29">
        <v>304</v>
      </c>
      <c r="C18" s="7" t="s">
        <v>419</v>
      </c>
      <c r="D18" s="7" t="s">
        <v>135</v>
      </c>
      <c r="E18" s="7" t="s">
        <v>74</v>
      </c>
      <c r="F18" s="19">
        <v>7</v>
      </c>
      <c r="G18" s="19">
        <v>7.75</v>
      </c>
      <c r="H18" s="19">
        <f t="shared" si="0"/>
        <v>14.75</v>
      </c>
      <c r="I18" s="5">
        <f t="shared" si="1"/>
        <v>73.75</v>
      </c>
    </row>
    <row r="19" spans="1:9">
      <c r="A19" s="19">
        <v>438796</v>
      </c>
      <c r="B19" s="30">
        <v>301</v>
      </c>
      <c r="C19" s="7" t="s">
        <v>422</v>
      </c>
      <c r="D19" s="7" t="s">
        <v>174</v>
      </c>
      <c r="E19" s="7" t="s">
        <v>137</v>
      </c>
      <c r="F19" s="19">
        <v>7.75</v>
      </c>
      <c r="G19" s="19">
        <v>7.25</v>
      </c>
      <c r="H19" s="19">
        <f t="shared" si="0"/>
        <v>15</v>
      </c>
      <c r="I19" s="5">
        <f t="shared" si="1"/>
        <v>75</v>
      </c>
    </row>
    <row r="20" spans="1:9">
      <c r="A20" s="19">
        <v>438797</v>
      </c>
      <c r="B20" s="30">
        <v>307</v>
      </c>
      <c r="C20" s="7" t="s">
        <v>423</v>
      </c>
      <c r="D20" s="7" t="s">
        <v>99</v>
      </c>
      <c r="E20" s="7" t="s">
        <v>51</v>
      </c>
      <c r="F20" s="19">
        <v>7</v>
      </c>
      <c r="G20" s="19">
        <v>8</v>
      </c>
      <c r="H20" s="19">
        <f t="shared" si="0"/>
        <v>15</v>
      </c>
      <c r="I20" s="5">
        <f t="shared" si="1"/>
        <v>75</v>
      </c>
    </row>
    <row r="21" spans="1:9">
      <c r="A21" s="19">
        <v>438793</v>
      </c>
      <c r="B21" s="30">
        <v>317</v>
      </c>
      <c r="C21" s="7" t="s">
        <v>417</v>
      </c>
      <c r="D21" s="7" t="s">
        <v>7</v>
      </c>
      <c r="E21" s="7" t="s">
        <v>418</v>
      </c>
      <c r="F21" s="19">
        <v>7.5</v>
      </c>
      <c r="G21" s="19">
        <v>7.75</v>
      </c>
      <c r="H21" s="19">
        <f t="shared" si="0"/>
        <v>15.25</v>
      </c>
      <c r="I21" s="5">
        <f t="shared" si="1"/>
        <v>76.25</v>
      </c>
    </row>
    <row r="22" spans="1:9">
      <c r="A22" s="19">
        <v>438792</v>
      </c>
      <c r="B22" s="30">
        <v>305</v>
      </c>
      <c r="C22" s="7" t="s">
        <v>415</v>
      </c>
      <c r="D22" s="7" t="s">
        <v>416</v>
      </c>
      <c r="E22" s="7" t="s">
        <v>35</v>
      </c>
      <c r="F22" s="19">
        <v>7</v>
      </c>
      <c r="G22" s="19">
        <v>8.25</v>
      </c>
      <c r="H22" s="19">
        <f t="shared" si="0"/>
        <v>15.25</v>
      </c>
      <c r="I22" s="5">
        <f t="shared" si="1"/>
        <v>76.25</v>
      </c>
    </row>
    <row r="23" spans="1:9">
      <c r="A23" s="19">
        <v>438772</v>
      </c>
      <c r="B23" s="29">
        <v>314</v>
      </c>
      <c r="C23" s="7" t="s">
        <v>395</v>
      </c>
      <c r="D23" s="7" t="s">
        <v>396</v>
      </c>
      <c r="E23" s="7" t="s">
        <v>397</v>
      </c>
      <c r="F23" s="19">
        <v>7.75</v>
      </c>
      <c r="G23" s="19">
        <v>7.75</v>
      </c>
      <c r="H23" s="19">
        <f t="shared" si="0"/>
        <v>15.5</v>
      </c>
      <c r="I23" s="5">
        <f t="shared" si="1"/>
        <v>77.5</v>
      </c>
    </row>
    <row r="24" spans="1:9">
      <c r="A24" s="19">
        <v>438774</v>
      </c>
      <c r="B24" s="30">
        <v>327</v>
      </c>
      <c r="C24" s="7" t="s">
        <v>398</v>
      </c>
      <c r="D24" s="7" t="s">
        <v>176</v>
      </c>
      <c r="E24" s="7" t="s">
        <v>123</v>
      </c>
      <c r="F24" s="19">
        <v>7.5</v>
      </c>
      <c r="G24" s="19">
        <v>8.25</v>
      </c>
      <c r="H24" s="19">
        <f t="shared" si="0"/>
        <v>15.75</v>
      </c>
      <c r="I24" s="5">
        <f t="shared" si="1"/>
        <v>78.75</v>
      </c>
    </row>
    <row r="25" spans="1:9">
      <c r="A25" s="19">
        <v>438795</v>
      </c>
      <c r="B25" s="29">
        <v>330</v>
      </c>
      <c r="C25" s="7" t="s">
        <v>420</v>
      </c>
      <c r="D25" s="7" t="s">
        <v>421</v>
      </c>
      <c r="E25" s="7" t="s">
        <v>164</v>
      </c>
      <c r="F25" s="19">
        <v>8</v>
      </c>
      <c r="G25" s="19">
        <v>8.25</v>
      </c>
      <c r="H25" s="19">
        <f t="shared" si="0"/>
        <v>16.25</v>
      </c>
      <c r="I25" s="5">
        <f t="shared" si="1"/>
        <v>81.25</v>
      </c>
    </row>
  </sheetData>
  <sortState ref="A3:I25">
    <sortCondition ref="H3:H25"/>
  </sortState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BA-I</vt:lpstr>
      <vt:lpstr>BA-II</vt:lpstr>
      <vt:lpstr>BA -III</vt:lpstr>
      <vt:lpstr>BCOM-I</vt:lpstr>
      <vt:lpstr>BCOM-II</vt:lpstr>
      <vt:lpstr>BCOM-III</vt:lpstr>
      <vt:lpstr>MA PBI -I</vt:lpstr>
      <vt:lpstr>MA PBI-II</vt:lpstr>
      <vt:lpstr>MA POL SCI-I</vt:lpstr>
      <vt:lpstr>MA POL SCI-II</vt:lpstr>
      <vt:lpstr>BCA-I</vt:lpstr>
      <vt:lpstr>BCA-II</vt:lpstr>
      <vt:lpstr>PGDCA</vt:lpstr>
      <vt:lpstr>RESULT</vt:lpstr>
      <vt:lpstr>BA-I 23-24</vt:lpstr>
      <vt:lpstr>BA-II 23-24</vt:lpstr>
      <vt:lpstr>BA-III 23-24</vt:lpstr>
      <vt:lpstr>BCOM-I 23-24</vt:lpstr>
      <vt:lpstr>BCOM-II 23-24</vt:lpstr>
      <vt:lpstr>MA PBI-I 23-24</vt:lpstr>
      <vt:lpstr>MA PBI-II 23-24</vt:lpstr>
      <vt:lpstr>MA POL SCI-I 23-24</vt:lpstr>
      <vt:lpstr>MA POL SCI-II 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2025-04-05T03:24:37Z</dcterms:modified>
</cp:coreProperties>
</file>